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gina Demo\Ejercicio2014\Ajustes\"/>
    </mc:Choice>
  </mc:AlternateContent>
  <bookViews>
    <workbookView xWindow="0" yWindow="360" windowWidth="15075" windowHeight="4440" activeTab="2"/>
  </bookViews>
  <sheets>
    <sheet name="PROVISIONALES" sheetId="5" r:id="rId1"/>
    <sheet name="DEFINITIVAS" sheetId="6" r:id="rId2"/>
    <sheet name="SALDO AJUSTES" sheetId="8" r:id="rId3"/>
  </sheets>
  <calcPr calcId="152511"/>
</workbook>
</file>

<file path=xl/calcChain.xml><?xml version="1.0" encoding="utf-8"?>
<calcChain xmlns="http://schemas.openxmlformats.org/spreadsheetml/2006/main">
  <c r="C30" i="6" l="1"/>
  <c r="K11" i="5" l="1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10" i="5"/>
  <c r="K9" i="5"/>
  <c r="D10" i="8" l="1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9" i="8"/>
  <c r="I29" i="5"/>
  <c r="H29" i="5"/>
  <c r="K10" i="6" l="1"/>
  <c r="K12" i="6"/>
  <c r="K11" i="6"/>
  <c r="K14" i="6"/>
  <c r="K17" i="6"/>
  <c r="K18" i="6"/>
  <c r="K20" i="6"/>
  <c r="K21" i="6"/>
  <c r="K22" i="6"/>
  <c r="K24" i="6"/>
  <c r="K25" i="6"/>
  <c r="K26" i="6"/>
  <c r="K28" i="6"/>
  <c r="K29" i="6"/>
  <c r="K23" i="6"/>
  <c r="K19" i="6"/>
  <c r="K15" i="6"/>
  <c r="K16" i="6"/>
  <c r="K13" i="6"/>
  <c r="K27" i="6"/>
  <c r="I30" i="6" l="1"/>
  <c r="H30" i="6"/>
  <c r="C29" i="8" l="1"/>
  <c r="B29" i="8"/>
  <c r="G30" i="6"/>
  <c r="F30" i="6"/>
  <c r="E30" i="6"/>
  <c r="D30" i="6"/>
  <c r="B30" i="6"/>
  <c r="D29" i="8" l="1"/>
  <c r="K30" i="6"/>
  <c r="D29" i="5"/>
  <c r="E29" i="5"/>
  <c r="F29" i="5"/>
  <c r="G29" i="5"/>
  <c r="C29" i="5"/>
  <c r="B29" i="5"/>
  <c r="J28" i="6" l="1"/>
  <c r="J27" i="6"/>
  <c r="J14" i="6"/>
  <c r="J20" i="6"/>
  <c r="J24" i="6"/>
  <c r="J22" i="6"/>
  <c r="J19" i="6"/>
  <c r="J13" i="6"/>
  <c r="J11" i="6"/>
  <c r="J18" i="6"/>
  <c r="J17" i="6"/>
  <c r="J26" i="6"/>
  <c r="J23" i="6"/>
  <c r="J16" i="6"/>
  <c r="J12" i="6"/>
  <c r="J15" i="6"/>
  <c r="J10" i="6"/>
  <c r="J21" i="6"/>
  <c r="J25" i="6"/>
  <c r="J29" i="6"/>
  <c r="K29" i="5"/>
  <c r="J28" i="5" s="1"/>
  <c r="J17" i="5" l="1"/>
  <c r="J22" i="5"/>
  <c r="J19" i="5"/>
  <c r="J16" i="5"/>
  <c r="J21" i="5"/>
  <c r="J10" i="5"/>
  <c r="J26" i="5"/>
  <c r="J23" i="5"/>
  <c r="J20" i="5"/>
  <c r="J25" i="5"/>
  <c r="J14" i="5"/>
  <c r="J11" i="5"/>
  <c r="J27" i="5"/>
  <c r="J24" i="5"/>
  <c r="J13" i="5"/>
  <c r="J9" i="5"/>
  <c r="J18" i="5"/>
  <c r="J15" i="5"/>
  <c r="J12" i="5"/>
  <c r="J30" i="6"/>
  <c r="J29" i="5" l="1"/>
</calcChain>
</file>

<file path=xl/sharedStrings.xml><?xml version="1.0" encoding="utf-8"?>
<sst xmlns="http://schemas.openxmlformats.org/spreadsheetml/2006/main" count="120" uniqueCount="44">
  <si>
    <t>MUNICIPIOS</t>
  </si>
  <si>
    <t>TOTAL</t>
  </si>
  <si>
    <t>ACAPONETA</t>
  </si>
  <si>
    <t>AHUACATLAN</t>
  </si>
  <si>
    <t>AMATLAN DE CAÑAS</t>
  </si>
  <si>
    <t>BAHIA DE BANDERAS</t>
  </si>
  <si>
    <t>COMPOSTELA</t>
  </si>
  <si>
    <t>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</si>
  <si>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</si>
  <si>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</si>
  <si>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</si>
  <si>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</si>
  <si>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</si>
  <si>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</si>
  <si>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</si>
  <si>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SANTA MARIA DEL ORO</t>
  </si>
  <si>
    <t>SANTIAGO IXCUINTLA</t>
  </si>
  <si>
    <t>TECUALA</t>
  </si>
  <si>
    <t>TEPIC</t>
  </si>
  <si>
    <t>TUXPAN</t>
  </si>
  <si>
    <t>XALISCO</t>
  </si>
  <si>
    <t>TOTAL DE PARTICIPACIONES FEDERALES DEFINITIVAS</t>
  </si>
  <si>
    <t>SALDO TOTAL</t>
  </si>
  <si>
    <t>SALDOS DERIVADOS DEL AJUSTE DE PARTICIPACIONES FEDERALES DEL EJERCICIO FISCAL 2014</t>
  </si>
  <si>
    <t>FONDO DE FOMENTO MUNICIPAL</t>
  </si>
  <si>
    <t>IMPUESTO ESPECIAL SOBRE PRODUCCION Y SERVICIOS</t>
  </si>
  <si>
    <t>SAN PEDRO LAGUNILLAS</t>
  </si>
  <si>
    <t>GOBIERNO DEL ESTADO DE NAYARIT</t>
  </si>
  <si>
    <t>SECRETARIA DE ADMINISTRACION Y FINANZAS</t>
  </si>
  <si>
    <t>SUBSECRETARIA DE INGRESOS</t>
  </si>
  <si>
    <t>ANEXO VI</t>
  </si>
  <si>
    <t>PORCENTAJE</t>
  </si>
  <si>
    <t>MONTO</t>
  </si>
  <si>
    <t>ANEXO IV</t>
  </si>
  <si>
    <t>ANEXO V</t>
  </si>
  <si>
    <t>TOTAL DE PARTICIPACIONES FEDERALES PROVISIONALES</t>
  </si>
  <si>
    <t>FONDO DE FISCALIZACION Y RECAUDACION</t>
  </si>
  <si>
    <t>De conformidad al acuerdo 02/2014 por lo que se expiden los lineamientos para la publicación a que se refiere el artículo 6o. de la Ley de Coordinación Fiscal, numeral III inciso e). El Tercer Ajuste Cuatrimestral 2014 se participó en el mes de Febrero 2015.</t>
  </si>
  <si>
    <t>FONDO GENERAL DE PARTICIPACIONES</t>
  </si>
  <si>
    <t>PORCENTAJES Y MONTOS DE PARTICIPACIONES FEDERALES DEFINITIVAS CORRESPONDIENTES A LOS MUNICIPIOS PARA EL EJERCICIO FISCAL 2014</t>
  </si>
  <si>
    <t>PORCENTAJES Y MONTOS DE PARTICIPACIONES FEDERALES PROVISIONALES MINISTRADAS A LOS MUNICIPIOS PARA EL EJERCICIO FISCAL 2014</t>
  </si>
  <si>
    <t>De conformidad al acuerdo 02/2014 por lo que se expiden los lineamientos para la publicación a que se refiere el artículo 6o. de la Ley de Coordinación Fiscal, numeral III inciso e). El Tercer Ajuste Cuatrimestral 2014 se participó en el mes de Febrero 2015 y  el Ajuste Definitivo 2014 del Fondo General de Participaciones, Fondo de Fomento Municipal e Impuesto Especial Sobre Producción y Servicios se participó en el mes de Mayo 2015 y del Fondo de Fiscalización y Recaudación en el mes de Junio 2015.</t>
  </si>
  <si>
    <t>De conformidad al acuerdo 02/2014 por lo que se expiden los lineamientos para la publicación a que se refiere el artículo 6o. de la Ley de Coordinación Fiscal, numeral III inciso e). El Ajuste Definitivo 2014 del Fondo General de Participaciones, Fondo de Fomento Municipal e Impuesto Especial Sobre Producción y Servicios se participó en el mes de Mayo 2015 y del Fondo de Fiscalización y Recaudación en el mes de Junio 2015.</t>
  </si>
  <si>
    <t>Las cifras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</si>
</sst>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1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7" fillId="0" borderId="0" xfId="0" applyFont="1"/>
    <xf numFmtId="4" fontId="7" fillId="0" borderId="1" xfId="0" applyNumberFormat="1" applyFont="1" applyBorder="1" applyAlignment="1">
      <alignment horizontal="center"/>
    </xf>
    <xf numFmtId="0" fontId="9" fillId="2" borderId="2" xfId="0" applyFont="1" applyFill="1" applyBorder="1"/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8" fillId="0" borderId="5" xfId="3" applyFont="1" applyBorder="1" applyAlignment="1">
      <alignment vertical="center"/>
    </xf>
    <xf numFmtId="4" fontId="7" fillId="0" borderId="6" xfId="0" applyNumberFormat="1" applyFont="1" applyBorder="1" applyAlignment="1">
      <alignment horizontal="center"/>
    </xf>
    <xf numFmtId="0" fontId="8" fillId="0" borderId="11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4" fontId="7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/>
    <xf numFmtId="10" fontId="7" fillId="0" borderId="0" xfId="0" applyNumberFormat="1" applyFont="1"/>
    <xf numFmtId="0" fontId="8" fillId="0" borderId="0" xfId="3" applyFont="1" applyBorder="1" applyAlignment="1">
      <alignment vertical="center"/>
    </xf>
    <xf numFmtId="0" fontId="7" fillId="0" borderId="0" xfId="0" applyFont="1" applyBorder="1"/>
    <xf numFmtId="4" fontId="7" fillId="0" borderId="0" xfId="0" applyNumberFormat="1" applyFont="1" applyBorder="1"/>
    <xf numFmtId="0" fontId="9" fillId="0" borderId="0" xfId="0" applyFont="1" applyBorder="1" applyAlignment="1"/>
    <xf numFmtId="0" fontId="9" fillId="0" borderId="0" xfId="0" applyFont="1" applyAlignment="1">
      <alignment horizontal="center"/>
    </xf>
    <xf numFmtId="4" fontId="7" fillId="0" borderId="0" xfId="0" applyNumberFormat="1" applyFont="1" applyFill="1"/>
    <xf numFmtId="0" fontId="7" fillId="0" borderId="0" xfId="0" applyFont="1" applyFill="1"/>
    <xf numFmtId="3" fontId="7" fillId="0" borderId="0" xfId="0" applyNumberFormat="1" applyFont="1" applyBorder="1"/>
    <xf numFmtId="3" fontId="7" fillId="0" borderId="6" xfId="0" applyNumberFormat="1" applyFont="1" applyBorder="1"/>
    <xf numFmtId="3" fontId="7" fillId="0" borderId="1" xfId="0" applyNumberFormat="1" applyFont="1" applyBorder="1"/>
    <xf numFmtId="3" fontId="7" fillId="0" borderId="9" xfId="0" applyNumberFormat="1" applyFont="1" applyBorder="1"/>
    <xf numFmtId="3" fontId="7" fillId="0" borderId="7" xfId="0" applyNumberFormat="1" applyFont="1" applyBorder="1"/>
    <xf numFmtId="3" fontId="7" fillId="0" borderId="12" xfId="0" applyNumberFormat="1" applyFont="1" applyBorder="1"/>
    <xf numFmtId="3" fontId="7" fillId="0" borderId="0" xfId="0" applyNumberFormat="1" applyFont="1"/>
    <xf numFmtId="3" fontId="9" fillId="2" borderId="3" xfId="0" applyNumberFormat="1" applyFont="1" applyFill="1" applyBorder="1" applyAlignment="1">
      <alignment horizontal="center"/>
    </xf>
    <xf numFmtId="3" fontId="9" fillId="2" borderId="18" xfId="0" applyNumberFormat="1" applyFont="1" applyFill="1" applyBorder="1"/>
    <xf numFmtId="3" fontId="9" fillId="2" borderId="19" xfId="0" applyNumberFormat="1" applyFont="1" applyFill="1" applyBorder="1" applyAlignment="1">
      <alignment horizontal="center"/>
    </xf>
    <xf numFmtId="3" fontId="9" fillId="2" borderId="4" xfId="0" applyNumberFormat="1" applyFont="1" applyFill="1" applyBorder="1"/>
    <xf numFmtId="3" fontId="9" fillId="2" borderId="3" xfId="0" applyNumberFormat="1" applyFont="1" applyFill="1" applyBorder="1" applyAlignment="1">
      <alignment horizontal="right"/>
    </xf>
    <xf numFmtId="3" fontId="7" fillId="0" borderId="20" xfId="0" applyNumberFormat="1" applyFont="1" applyBorder="1"/>
    <xf numFmtId="3" fontId="7" fillId="0" borderId="17" xfId="0" applyNumberFormat="1" applyFont="1" applyBorder="1"/>
    <xf numFmtId="3" fontId="7" fillId="0" borderId="7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justify"/>
    </xf>
    <xf numFmtId="0" fontId="10" fillId="2" borderId="6" xfId="0" applyFont="1" applyFill="1" applyBorder="1" applyAlignment="1">
      <alignment horizontal="center" vertical="justify"/>
    </xf>
    <xf numFmtId="0" fontId="5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0" borderId="0" xfId="3" applyFont="1" applyBorder="1" applyAlignment="1">
      <alignment horizontal="justify" vertical="center"/>
    </xf>
    <xf numFmtId="0" fontId="7" fillId="0" borderId="0" xfId="0" applyFont="1" applyAlignment="1">
      <alignment horizontal="justify"/>
    </xf>
    <xf numFmtId="0" fontId="9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center" vertical="justify"/>
    </xf>
    <xf numFmtId="0" fontId="10" fillId="2" borderId="14" xfId="0" applyFont="1" applyFill="1" applyBorder="1" applyAlignment="1">
      <alignment horizontal="center" vertical="justify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</cellXfs>
  <cellStyles count="6">
    <cellStyle name="Euro" xfId="2"/>
    <cellStyle name="Euro 2" xfId="4"/>
    <cellStyle name="Euro 3" xfId="5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1533525</xdr:colOff>
      <xdr:row>3</xdr:row>
      <xdr:rowOff>178830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1"/>
          <a:ext cx="1533525" cy="75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1581150</xdr:colOff>
      <xdr:row>4</xdr:row>
      <xdr:rowOff>7294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28575" y="0"/>
          <a:ext cx="1552575" cy="769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2161655</xdr:colOff>
      <xdr:row>3</xdr:row>
      <xdr:rowOff>171450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6165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4"/>
  <sheetViews>
    <sheetView topLeftCell="B1" workbookViewId="0">
      <selection activeCell="G39" sqref="G39"/>
    </sheetView>
  </sheetViews>
  <sheetFormatPr baseColWidth="10" defaultRowHeight="14.25" x14ac:dyDescent="0.2"/>
  <cols>
    <col min="1" max="1" width="21.44140625" style="1" customWidth="1"/>
    <col min="2" max="2" width="11.88671875" style="1" bestFit="1" customWidth="1"/>
    <col min="3" max="3" width="13.33203125" style="1" customWidth="1"/>
    <col min="4" max="4" width="11.88671875" style="1" bestFit="1" customWidth="1"/>
    <col min="5" max="5" width="12.77734375" style="1" customWidth="1"/>
    <col min="6" max="6" width="11.88671875" style="1" bestFit="1" customWidth="1"/>
    <col min="7" max="7" width="11.6640625" style="1" bestFit="1" customWidth="1"/>
    <col min="8" max="9" width="11.6640625" style="1" customWidth="1"/>
    <col min="10" max="10" width="11.5546875" style="1"/>
    <col min="11" max="11" width="14.21875" style="1" customWidth="1"/>
    <col min="12" max="16384" width="11.5546875" style="1"/>
  </cols>
  <sheetData>
    <row r="1" spans="1:11" ht="16.5" x14ac:dyDescent="0.2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5" x14ac:dyDescent="0.2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5" spans="1:11" ht="15" x14ac:dyDescent="0.25">
      <c r="A5" s="41" t="s">
        <v>40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5.75" thickBot="1" x14ac:dyDescent="0.3">
      <c r="K6" s="11" t="s">
        <v>33</v>
      </c>
    </row>
    <row r="7" spans="1:11" ht="28.5" customHeight="1" x14ac:dyDescent="0.2">
      <c r="A7" s="44" t="s">
        <v>0</v>
      </c>
      <c r="B7" s="46" t="s">
        <v>38</v>
      </c>
      <c r="C7" s="46"/>
      <c r="D7" s="46" t="s">
        <v>24</v>
      </c>
      <c r="E7" s="46"/>
      <c r="F7" s="47" t="s">
        <v>25</v>
      </c>
      <c r="G7" s="47"/>
      <c r="H7" s="47" t="s">
        <v>36</v>
      </c>
      <c r="I7" s="47"/>
      <c r="J7" s="49" t="s">
        <v>1</v>
      </c>
      <c r="K7" s="50"/>
    </row>
    <row r="8" spans="1:11" ht="15.75" thickBot="1" x14ac:dyDescent="0.3">
      <c r="A8" s="45"/>
      <c r="B8" s="4" t="s">
        <v>31</v>
      </c>
      <c r="C8" s="4" t="s">
        <v>32</v>
      </c>
      <c r="D8" s="4" t="s">
        <v>31</v>
      </c>
      <c r="E8" s="4" t="s">
        <v>32</v>
      </c>
      <c r="F8" s="4" t="s">
        <v>31</v>
      </c>
      <c r="G8" s="4" t="s">
        <v>32</v>
      </c>
      <c r="H8" s="4" t="s">
        <v>31</v>
      </c>
      <c r="I8" s="4" t="s">
        <v>32</v>
      </c>
      <c r="J8" s="4" t="s">
        <v>31</v>
      </c>
      <c r="K8" s="5" t="s">
        <v>32</v>
      </c>
    </row>
    <row r="9" spans="1:11" x14ac:dyDescent="0.2">
      <c r="A9" s="6" t="s">
        <v>2</v>
      </c>
      <c r="B9" s="7">
        <v>2.4700000000000002</v>
      </c>
      <c r="C9" s="23">
        <v>35579390</v>
      </c>
      <c r="D9" s="7">
        <v>2.4700000000000002</v>
      </c>
      <c r="E9" s="23">
        <v>15734049</v>
      </c>
      <c r="F9" s="7">
        <v>5.78</v>
      </c>
      <c r="G9" s="23">
        <v>887073</v>
      </c>
      <c r="H9" s="7">
        <v>2.4700000000000002</v>
      </c>
      <c r="I9" s="23">
        <v>1853500</v>
      </c>
      <c r="J9" s="7">
        <f>K9/$K$29*100</f>
        <v>3.6232460327430411</v>
      </c>
      <c r="K9" s="26">
        <f>C9+E9+G9+I9</f>
        <v>54054012</v>
      </c>
    </row>
    <row r="10" spans="1:11" x14ac:dyDescent="0.2">
      <c r="A10" s="8" t="s">
        <v>3</v>
      </c>
      <c r="B10" s="2">
        <v>2.81</v>
      </c>
      <c r="C10" s="24">
        <v>24276545</v>
      </c>
      <c r="D10" s="2">
        <v>2.81</v>
      </c>
      <c r="E10" s="24">
        <v>10735663</v>
      </c>
      <c r="F10" s="2">
        <v>5.08</v>
      </c>
      <c r="G10" s="24">
        <v>1301340</v>
      </c>
      <c r="H10" s="2">
        <v>2.81</v>
      </c>
      <c r="I10" s="24">
        <v>755709</v>
      </c>
      <c r="J10" s="2">
        <f t="shared" ref="J10:J28" si="0">K10/$K$29*100</f>
        <v>2.4847561428369498</v>
      </c>
      <c r="K10" s="27">
        <f>C10+E10+G10+I10</f>
        <v>37069257</v>
      </c>
    </row>
    <row r="11" spans="1:11" x14ac:dyDescent="0.2">
      <c r="A11" s="8" t="s">
        <v>4</v>
      </c>
      <c r="B11" s="2">
        <v>2.33</v>
      </c>
      <c r="C11" s="24">
        <v>22900546</v>
      </c>
      <c r="D11" s="2">
        <v>2.33</v>
      </c>
      <c r="E11" s="24">
        <v>10127164</v>
      </c>
      <c r="F11" s="2">
        <v>6.12</v>
      </c>
      <c r="G11" s="24">
        <v>1377889</v>
      </c>
      <c r="H11" s="2">
        <v>2.33</v>
      </c>
      <c r="I11" s="24">
        <v>552821</v>
      </c>
      <c r="J11" s="2">
        <f t="shared" si="0"/>
        <v>2.3432665197167042</v>
      </c>
      <c r="K11" s="27">
        <f t="shared" ref="K11:K28" si="1">C11+E11+G11+I11</f>
        <v>34958420</v>
      </c>
    </row>
    <row r="12" spans="1:11" x14ac:dyDescent="0.2">
      <c r="A12" s="8" t="s">
        <v>5</v>
      </c>
      <c r="B12" s="2">
        <v>3.1</v>
      </c>
      <c r="C12" s="24">
        <v>27618256</v>
      </c>
      <c r="D12" s="2">
        <v>3.1</v>
      </c>
      <c r="E12" s="24">
        <v>12213447</v>
      </c>
      <c r="F12" s="2">
        <v>4.5999999999999996</v>
      </c>
      <c r="G12" s="24">
        <v>1143738</v>
      </c>
      <c r="H12" s="2">
        <v>3.1</v>
      </c>
      <c r="I12" s="24">
        <v>4697507</v>
      </c>
      <c r="J12" s="2">
        <f t="shared" si="0"/>
        <v>3.0614624432443458</v>
      </c>
      <c r="K12" s="27">
        <f t="shared" si="1"/>
        <v>45672948</v>
      </c>
    </row>
    <row r="13" spans="1:11" x14ac:dyDescent="0.2">
      <c r="A13" s="8" t="s">
        <v>6</v>
      </c>
      <c r="B13" s="2">
        <v>4.6399999999999997</v>
      </c>
      <c r="C13" s="24">
        <v>45604522</v>
      </c>
      <c r="D13" s="2">
        <v>4.6399999999999997</v>
      </c>
      <c r="E13" s="24">
        <v>20167400</v>
      </c>
      <c r="F13" s="2">
        <v>3.07</v>
      </c>
      <c r="G13" s="24">
        <v>691196</v>
      </c>
      <c r="H13" s="2">
        <v>4.6399999999999997</v>
      </c>
      <c r="I13" s="24">
        <v>3388843</v>
      </c>
      <c r="J13" s="2">
        <f t="shared" si="0"/>
        <v>4.6821841933318771</v>
      </c>
      <c r="K13" s="27">
        <f t="shared" si="1"/>
        <v>69851961</v>
      </c>
    </row>
    <row r="14" spans="1:11" x14ac:dyDescent="0.2">
      <c r="A14" s="8" t="s">
        <v>7</v>
      </c>
      <c r="B14" s="2">
        <v>39</v>
      </c>
      <c r="C14" s="24">
        <v>14742841</v>
      </c>
      <c r="D14" s="2">
        <v>39</v>
      </c>
      <c r="E14" s="24">
        <v>6519634</v>
      </c>
      <c r="F14" s="2">
        <v>0.37</v>
      </c>
      <c r="G14" s="24">
        <v>2141132</v>
      </c>
      <c r="H14" s="2">
        <v>39</v>
      </c>
      <c r="I14" s="24">
        <v>1632073</v>
      </c>
      <c r="J14" s="2">
        <f t="shared" si="0"/>
        <v>1.6781442279811587</v>
      </c>
      <c r="K14" s="27">
        <f t="shared" si="1"/>
        <v>25035680</v>
      </c>
    </row>
    <row r="15" spans="1:11" x14ac:dyDescent="0.2">
      <c r="A15" s="8" t="s">
        <v>8</v>
      </c>
      <c r="B15" s="2">
        <v>3.79</v>
      </c>
      <c r="C15" s="24">
        <v>15037698</v>
      </c>
      <c r="D15" s="2">
        <v>3.79</v>
      </c>
      <c r="E15" s="24">
        <v>6650026</v>
      </c>
      <c r="F15" s="2">
        <v>3.77</v>
      </c>
      <c r="G15" s="24">
        <v>2100606</v>
      </c>
      <c r="H15" s="2">
        <v>3.79</v>
      </c>
      <c r="I15" s="24">
        <v>562615</v>
      </c>
      <c r="J15" s="2">
        <f t="shared" si="0"/>
        <v>1.6322463698863643</v>
      </c>
      <c r="K15" s="27">
        <f t="shared" si="1"/>
        <v>24350945</v>
      </c>
    </row>
    <row r="16" spans="1:11" x14ac:dyDescent="0.2">
      <c r="A16" s="8" t="s">
        <v>9</v>
      </c>
      <c r="B16" s="2">
        <v>1.5</v>
      </c>
      <c r="C16" s="24">
        <v>31058252</v>
      </c>
      <c r="D16" s="2">
        <v>1.5</v>
      </c>
      <c r="E16" s="24">
        <v>13734695</v>
      </c>
      <c r="F16" s="2">
        <v>9.51</v>
      </c>
      <c r="G16" s="24">
        <v>1017657</v>
      </c>
      <c r="H16" s="2">
        <v>1.5</v>
      </c>
      <c r="I16" s="24">
        <v>1377790</v>
      </c>
      <c r="J16" s="2">
        <f t="shared" si="0"/>
        <v>3.1630429458596989</v>
      </c>
      <c r="K16" s="27">
        <f t="shared" si="1"/>
        <v>47188394</v>
      </c>
    </row>
    <row r="17" spans="1:12" x14ac:dyDescent="0.2">
      <c r="A17" s="8" t="s">
        <v>10</v>
      </c>
      <c r="B17" s="2">
        <v>1.53</v>
      </c>
      <c r="C17" s="24">
        <v>27618255</v>
      </c>
      <c r="D17" s="2">
        <v>1.53</v>
      </c>
      <c r="E17" s="24">
        <v>12213447</v>
      </c>
      <c r="F17" s="2">
        <v>9.33</v>
      </c>
      <c r="G17" s="24">
        <v>1143738</v>
      </c>
      <c r="H17" s="2">
        <v>1.53</v>
      </c>
      <c r="I17" s="24">
        <v>857044</v>
      </c>
      <c r="J17" s="2">
        <f t="shared" si="0"/>
        <v>2.8040357428563625</v>
      </c>
      <c r="K17" s="27">
        <f t="shared" si="1"/>
        <v>41832484</v>
      </c>
    </row>
    <row r="18" spans="1:12" x14ac:dyDescent="0.2">
      <c r="A18" s="8" t="s">
        <v>11</v>
      </c>
      <c r="B18" s="2">
        <v>3.5</v>
      </c>
      <c r="C18" s="24">
        <v>15725697</v>
      </c>
      <c r="D18" s="2">
        <v>3.5</v>
      </c>
      <c r="E18" s="24">
        <v>6954276</v>
      </c>
      <c r="F18" s="2">
        <v>4.08</v>
      </c>
      <c r="G18" s="24">
        <v>2008296</v>
      </c>
      <c r="H18" s="2">
        <v>3.5</v>
      </c>
      <c r="I18" s="24">
        <v>643791</v>
      </c>
      <c r="J18" s="2">
        <f t="shared" si="0"/>
        <v>1.6980106101321151</v>
      </c>
      <c r="K18" s="27">
        <f t="shared" si="1"/>
        <v>25332060</v>
      </c>
    </row>
    <row r="19" spans="1:12" x14ac:dyDescent="0.2">
      <c r="A19" s="8" t="s">
        <v>12</v>
      </c>
      <c r="B19" s="2">
        <v>3.16</v>
      </c>
      <c r="C19" s="24">
        <v>27913112</v>
      </c>
      <c r="D19" s="2">
        <v>3.16</v>
      </c>
      <c r="E19" s="24">
        <v>12343840</v>
      </c>
      <c r="F19" s="2">
        <v>4.5199999999999996</v>
      </c>
      <c r="G19" s="24">
        <v>1130230</v>
      </c>
      <c r="H19" s="2">
        <v>3.16</v>
      </c>
      <c r="I19" s="24">
        <v>1718675</v>
      </c>
      <c r="J19" s="2">
        <f t="shared" si="0"/>
        <v>2.8893900671653907</v>
      </c>
      <c r="K19" s="27">
        <f t="shared" si="1"/>
        <v>43105857</v>
      </c>
    </row>
    <row r="20" spans="1:12" x14ac:dyDescent="0.2">
      <c r="A20" s="8" t="s">
        <v>13</v>
      </c>
      <c r="B20" s="2">
        <v>2.81</v>
      </c>
      <c r="C20" s="24">
        <v>32729107</v>
      </c>
      <c r="D20" s="2">
        <v>2.81</v>
      </c>
      <c r="E20" s="24">
        <v>14473587</v>
      </c>
      <c r="F20" s="2">
        <v>5.08</v>
      </c>
      <c r="G20" s="24">
        <v>965873</v>
      </c>
      <c r="H20" s="2">
        <v>2.81</v>
      </c>
      <c r="I20" s="24">
        <v>1120677</v>
      </c>
      <c r="J20" s="2">
        <f t="shared" si="0"/>
        <v>3.3038631393337412</v>
      </c>
      <c r="K20" s="27">
        <f t="shared" si="1"/>
        <v>49289244</v>
      </c>
    </row>
    <row r="21" spans="1:12" x14ac:dyDescent="0.2">
      <c r="A21" s="8" t="s">
        <v>14</v>
      </c>
      <c r="B21" s="2">
        <v>1.6</v>
      </c>
      <c r="C21" s="24">
        <v>46095950</v>
      </c>
      <c r="D21" s="2">
        <v>1.6</v>
      </c>
      <c r="E21" s="24">
        <v>20384721</v>
      </c>
      <c r="F21" s="2">
        <v>8.92</v>
      </c>
      <c r="G21" s="24">
        <v>684442</v>
      </c>
      <c r="H21" s="2">
        <v>1.6</v>
      </c>
      <c r="I21" s="24">
        <v>2006212</v>
      </c>
      <c r="J21" s="2">
        <f t="shared" si="0"/>
        <v>4.6365610916323758</v>
      </c>
      <c r="K21" s="27">
        <f t="shared" si="1"/>
        <v>69171325</v>
      </c>
    </row>
    <row r="22" spans="1:12" x14ac:dyDescent="0.2">
      <c r="A22" s="8" t="s">
        <v>26</v>
      </c>
      <c r="B22" s="2">
        <v>8.34</v>
      </c>
      <c r="C22" s="24">
        <v>20934834</v>
      </c>
      <c r="D22" s="2">
        <v>8.34</v>
      </c>
      <c r="E22" s="24">
        <v>9257880</v>
      </c>
      <c r="F22" s="2">
        <v>1.7</v>
      </c>
      <c r="G22" s="24">
        <v>1508474</v>
      </c>
      <c r="H22" s="2">
        <v>8.34</v>
      </c>
      <c r="I22" s="24">
        <v>380251</v>
      </c>
      <c r="J22" s="2">
        <f t="shared" si="0"/>
        <v>2.1504221847850604</v>
      </c>
      <c r="K22" s="27">
        <f t="shared" si="1"/>
        <v>32081439</v>
      </c>
    </row>
    <row r="23" spans="1:12" x14ac:dyDescent="0.2">
      <c r="A23" s="8" t="s">
        <v>15</v>
      </c>
      <c r="B23" s="2">
        <v>2.84</v>
      </c>
      <c r="C23" s="24">
        <v>27618255</v>
      </c>
      <c r="D23" s="2">
        <v>2.84</v>
      </c>
      <c r="E23" s="24">
        <v>12213447</v>
      </c>
      <c r="F23" s="2">
        <v>5.0199999999999996</v>
      </c>
      <c r="G23" s="24">
        <v>1143738</v>
      </c>
      <c r="H23" s="2">
        <v>2.84</v>
      </c>
      <c r="I23" s="24">
        <v>1156102</v>
      </c>
      <c r="J23" s="2">
        <f t="shared" si="0"/>
        <v>2.8240816316251753</v>
      </c>
      <c r="K23" s="27">
        <f t="shared" si="1"/>
        <v>42131542</v>
      </c>
    </row>
    <row r="24" spans="1:12" x14ac:dyDescent="0.2">
      <c r="A24" s="8" t="s">
        <v>16</v>
      </c>
      <c r="B24" s="2">
        <v>3.33</v>
      </c>
      <c r="C24" s="24">
        <v>81970196</v>
      </c>
      <c r="D24" s="2">
        <v>3.33</v>
      </c>
      <c r="E24" s="24">
        <v>36249163</v>
      </c>
      <c r="F24" s="2">
        <v>4.29</v>
      </c>
      <c r="G24" s="24">
        <v>382747</v>
      </c>
      <c r="H24" s="2">
        <v>3.33</v>
      </c>
      <c r="I24" s="24">
        <v>4516179</v>
      </c>
      <c r="J24" s="2">
        <f t="shared" si="0"/>
        <v>8.2526314177082174</v>
      </c>
      <c r="K24" s="27">
        <f t="shared" si="1"/>
        <v>123118285</v>
      </c>
    </row>
    <row r="25" spans="1:12" x14ac:dyDescent="0.2">
      <c r="A25" s="8" t="s">
        <v>17</v>
      </c>
      <c r="B25" s="2">
        <v>4.6900000000000004</v>
      </c>
      <c r="C25" s="24">
        <v>34399962</v>
      </c>
      <c r="D25" s="2">
        <v>4.6900000000000004</v>
      </c>
      <c r="E25" s="24">
        <v>15212478</v>
      </c>
      <c r="F25" s="2">
        <v>3.04</v>
      </c>
      <c r="G25" s="24">
        <v>918593</v>
      </c>
      <c r="H25" s="2">
        <v>4.6900000000000004</v>
      </c>
      <c r="I25" s="24">
        <v>1988588</v>
      </c>
      <c r="J25" s="2">
        <f t="shared" si="0"/>
        <v>3.5203956448120466</v>
      </c>
      <c r="K25" s="27">
        <f t="shared" si="1"/>
        <v>52519621</v>
      </c>
    </row>
    <row r="26" spans="1:12" x14ac:dyDescent="0.2">
      <c r="A26" s="8" t="s">
        <v>18</v>
      </c>
      <c r="B26" s="2">
        <v>3.62</v>
      </c>
      <c r="C26" s="24">
        <v>383313866</v>
      </c>
      <c r="D26" s="2">
        <v>3.62</v>
      </c>
      <c r="E26" s="24">
        <v>169510474</v>
      </c>
      <c r="F26" s="2">
        <v>3.94</v>
      </c>
      <c r="G26" s="24">
        <v>83304</v>
      </c>
      <c r="H26" s="2">
        <v>3.62</v>
      </c>
      <c r="I26" s="24">
        <v>18819993</v>
      </c>
      <c r="J26" s="2">
        <f t="shared" si="0"/>
        <v>38.322962827806442</v>
      </c>
      <c r="K26" s="27">
        <f t="shared" si="1"/>
        <v>571727637</v>
      </c>
    </row>
    <row r="27" spans="1:12" x14ac:dyDescent="0.2">
      <c r="A27" s="8" t="s">
        <v>19</v>
      </c>
      <c r="B27" s="2">
        <v>2.13</v>
      </c>
      <c r="C27" s="24">
        <v>37250245</v>
      </c>
      <c r="D27" s="2">
        <v>2.13</v>
      </c>
      <c r="E27" s="24">
        <v>16472941</v>
      </c>
      <c r="F27" s="2">
        <v>6.7</v>
      </c>
      <c r="G27" s="24">
        <v>848798</v>
      </c>
      <c r="H27" s="2">
        <v>2.13</v>
      </c>
      <c r="I27" s="24">
        <v>1521629</v>
      </c>
      <c r="J27" s="2">
        <f t="shared" si="0"/>
        <v>3.7599606993921828</v>
      </c>
      <c r="K27" s="27">
        <f t="shared" si="1"/>
        <v>56093613</v>
      </c>
    </row>
    <row r="28" spans="1:12" ht="15" thickBot="1" x14ac:dyDescent="0.25">
      <c r="A28" s="9" t="s">
        <v>20</v>
      </c>
      <c r="B28" s="10">
        <v>2.81</v>
      </c>
      <c r="C28" s="25">
        <v>30468538</v>
      </c>
      <c r="D28" s="10">
        <v>2.81</v>
      </c>
      <c r="E28" s="25">
        <v>13473909</v>
      </c>
      <c r="F28" s="10">
        <v>5.08</v>
      </c>
      <c r="G28" s="25">
        <v>1035668</v>
      </c>
      <c r="H28" s="10">
        <v>2.81</v>
      </c>
      <c r="I28" s="25">
        <v>2304164</v>
      </c>
      <c r="J28" s="10">
        <f t="shared" si="0"/>
        <v>3.1693360671507529</v>
      </c>
      <c r="K28" s="27">
        <f t="shared" si="1"/>
        <v>47282279</v>
      </c>
    </row>
    <row r="29" spans="1:12" ht="15.75" thickBot="1" x14ac:dyDescent="0.3">
      <c r="A29" s="3" t="s">
        <v>1</v>
      </c>
      <c r="B29" s="29">
        <f>SUM(B9:B28)</f>
        <v>100</v>
      </c>
      <c r="C29" s="29">
        <f>SUM(C9:C28)</f>
        <v>982856067</v>
      </c>
      <c r="D29" s="29">
        <f t="shared" ref="D29:I29" si="2">SUM(D9:D28)</f>
        <v>100</v>
      </c>
      <c r="E29" s="29">
        <f t="shared" si="2"/>
        <v>434642241</v>
      </c>
      <c r="F29" s="29">
        <f t="shared" si="2"/>
        <v>100</v>
      </c>
      <c r="G29" s="29">
        <f t="shared" si="2"/>
        <v>22514532</v>
      </c>
      <c r="H29" s="29">
        <f t="shared" si="2"/>
        <v>100</v>
      </c>
      <c r="I29" s="29">
        <f t="shared" si="2"/>
        <v>51854163</v>
      </c>
      <c r="J29" s="29">
        <f>SUM(J9:J28)</f>
        <v>100</v>
      </c>
      <c r="K29" s="32">
        <f>SUM(K9:K28)</f>
        <v>1491867003</v>
      </c>
    </row>
    <row r="30" spans="1:12" x14ac:dyDescent="0.2">
      <c r="C30" s="13"/>
      <c r="E30" s="13"/>
      <c r="G30" s="13"/>
      <c r="H30" s="13"/>
      <c r="I30" s="13"/>
    </row>
    <row r="31" spans="1:12" ht="30" customHeight="1" x14ac:dyDescent="0.2">
      <c r="A31" s="51" t="s">
        <v>37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2" ht="15" x14ac:dyDescent="0.25">
      <c r="A32" s="15"/>
      <c r="B32" s="18"/>
      <c r="C32" s="17"/>
      <c r="D32" s="18"/>
      <c r="E32" s="17"/>
      <c r="F32" s="18"/>
      <c r="G32" s="17"/>
      <c r="H32" s="17"/>
      <c r="I32" s="17"/>
      <c r="J32" s="41"/>
      <c r="K32" s="41"/>
      <c r="L32" s="41"/>
    </row>
    <row r="33" spans="1:12" ht="15" x14ac:dyDescent="0.25">
      <c r="A33" s="15" t="s">
        <v>43</v>
      </c>
      <c r="B33" s="16"/>
      <c r="C33" s="40"/>
      <c r="E33" s="40"/>
      <c r="F33" s="13"/>
      <c r="G33" s="17"/>
      <c r="H33" s="17"/>
      <c r="I33" s="17"/>
      <c r="J33" s="19"/>
      <c r="K33" s="19"/>
      <c r="L33" s="19"/>
    </row>
    <row r="34" spans="1:12" x14ac:dyDescent="0.2">
      <c r="A34" s="15"/>
      <c r="B34" s="17"/>
      <c r="C34" s="22"/>
      <c r="D34" s="17"/>
      <c r="E34" s="22"/>
      <c r="F34" s="17"/>
      <c r="G34" s="22"/>
      <c r="H34" s="17"/>
      <c r="I34" s="17"/>
      <c r="J34" s="13"/>
      <c r="K34" s="13"/>
      <c r="L34" s="13"/>
    </row>
    <row r="35" spans="1:12" x14ac:dyDescent="0.2">
      <c r="A35" s="15"/>
      <c r="B35" s="17"/>
      <c r="C35" s="22"/>
      <c r="D35" s="17"/>
      <c r="E35" s="22"/>
      <c r="F35" s="17"/>
      <c r="G35" s="22"/>
      <c r="H35" s="17"/>
      <c r="I35" s="17"/>
      <c r="J35" s="13"/>
      <c r="K35" s="13"/>
      <c r="L35" s="13"/>
    </row>
    <row r="36" spans="1:12" x14ac:dyDescent="0.2">
      <c r="A36" s="15"/>
      <c r="B36" s="17"/>
      <c r="C36" s="22"/>
      <c r="D36" s="17"/>
      <c r="E36" s="22"/>
      <c r="F36" s="17"/>
      <c r="G36" s="22"/>
      <c r="H36" s="17"/>
      <c r="I36" s="17"/>
      <c r="J36" s="13"/>
      <c r="K36" s="13"/>
      <c r="L36" s="13"/>
    </row>
    <row r="37" spans="1:12" x14ac:dyDescent="0.2">
      <c r="A37" s="15"/>
      <c r="B37" s="17"/>
      <c r="C37" s="22"/>
      <c r="D37" s="17"/>
      <c r="E37" s="22"/>
      <c r="F37" s="17"/>
      <c r="G37" s="22"/>
      <c r="H37" s="17"/>
      <c r="I37" s="17"/>
      <c r="J37" s="13"/>
      <c r="K37" s="13"/>
      <c r="L37" s="13"/>
    </row>
    <row r="38" spans="1:12" x14ac:dyDescent="0.2">
      <c r="A38" s="15"/>
      <c r="B38" s="17"/>
      <c r="C38" s="22"/>
      <c r="D38" s="17"/>
      <c r="E38" s="22"/>
      <c r="F38" s="17"/>
      <c r="G38" s="22"/>
      <c r="H38" s="17"/>
      <c r="I38" s="17"/>
      <c r="J38" s="13"/>
      <c r="K38" s="13"/>
      <c r="L38" s="13"/>
    </row>
    <row r="39" spans="1:12" x14ac:dyDescent="0.2">
      <c r="A39" s="15"/>
      <c r="B39" s="17"/>
      <c r="C39" s="22"/>
      <c r="D39" s="17"/>
      <c r="E39" s="22"/>
      <c r="F39" s="17"/>
      <c r="G39" s="22"/>
      <c r="H39" s="17"/>
      <c r="I39" s="17"/>
      <c r="J39" s="13"/>
      <c r="K39" s="13"/>
      <c r="L39" s="13"/>
    </row>
    <row r="40" spans="1:12" x14ac:dyDescent="0.2">
      <c r="A40" s="15"/>
      <c r="B40" s="17"/>
      <c r="C40" s="22"/>
      <c r="D40" s="17"/>
      <c r="E40" s="22"/>
      <c r="F40" s="17"/>
      <c r="G40" s="22"/>
      <c r="H40" s="17"/>
      <c r="I40" s="17"/>
      <c r="J40" s="13"/>
      <c r="K40" s="13"/>
      <c r="L40" s="13"/>
    </row>
    <row r="41" spans="1:12" x14ac:dyDescent="0.2">
      <c r="A41" s="15"/>
      <c r="B41" s="17"/>
      <c r="C41" s="22"/>
      <c r="D41" s="17"/>
      <c r="E41" s="22"/>
      <c r="F41" s="17"/>
      <c r="G41" s="22"/>
      <c r="H41" s="17"/>
      <c r="I41" s="17"/>
      <c r="J41" s="13"/>
      <c r="K41" s="13"/>
      <c r="L41" s="13"/>
    </row>
    <row r="42" spans="1:12" x14ac:dyDescent="0.2">
      <c r="A42" s="15"/>
      <c r="B42" s="17"/>
      <c r="C42" s="22"/>
      <c r="D42" s="17"/>
      <c r="E42" s="22"/>
      <c r="F42" s="17"/>
      <c r="G42" s="22"/>
      <c r="H42" s="17"/>
      <c r="I42" s="17"/>
      <c r="J42" s="13"/>
      <c r="K42" s="13"/>
      <c r="L42" s="13"/>
    </row>
    <row r="43" spans="1:12" x14ac:dyDescent="0.2">
      <c r="A43" s="15"/>
      <c r="B43" s="17"/>
      <c r="C43" s="22"/>
      <c r="D43" s="17"/>
      <c r="E43" s="22"/>
      <c r="F43" s="17"/>
      <c r="G43" s="22"/>
      <c r="H43" s="17"/>
      <c r="I43" s="17"/>
      <c r="J43" s="13"/>
      <c r="K43" s="13"/>
      <c r="L43" s="13"/>
    </row>
    <row r="44" spans="1:12" x14ac:dyDescent="0.2">
      <c r="A44" s="15"/>
      <c r="B44" s="17"/>
      <c r="C44" s="22"/>
      <c r="D44" s="17"/>
      <c r="E44" s="22"/>
      <c r="F44" s="17"/>
      <c r="G44" s="22"/>
      <c r="H44" s="17"/>
      <c r="I44" s="17"/>
      <c r="J44" s="13"/>
      <c r="K44" s="13"/>
      <c r="L44" s="13"/>
    </row>
    <row r="45" spans="1:12" x14ac:dyDescent="0.2">
      <c r="A45" s="15"/>
      <c r="B45" s="17"/>
      <c r="C45" s="22"/>
      <c r="D45" s="17"/>
      <c r="E45" s="22"/>
      <c r="F45" s="17"/>
      <c r="G45" s="22"/>
      <c r="H45" s="17"/>
      <c r="I45" s="17"/>
      <c r="J45" s="13"/>
      <c r="K45" s="13"/>
      <c r="L45" s="13"/>
    </row>
    <row r="46" spans="1:12" x14ac:dyDescent="0.2">
      <c r="A46" s="15"/>
      <c r="B46" s="17"/>
      <c r="C46" s="22"/>
      <c r="D46" s="17"/>
      <c r="E46" s="22"/>
      <c r="F46" s="17"/>
      <c r="G46" s="22"/>
      <c r="H46" s="17"/>
      <c r="I46" s="17"/>
      <c r="J46" s="13"/>
      <c r="K46" s="13"/>
      <c r="L46" s="13"/>
    </row>
    <row r="47" spans="1:12" x14ac:dyDescent="0.2">
      <c r="A47" s="15"/>
      <c r="B47" s="17"/>
      <c r="C47" s="22"/>
      <c r="D47" s="17"/>
      <c r="E47" s="22"/>
      <c r="F47" s="17"/>
      <c r="G47" s="22"/>
      <c r="H47" s="17"/>
      <c r="I47" s="17"/>
      <c r="J47" s="13"/>
      <c r="K47" s="13"/>
      <c r="L47" s="13"/>
    </row>
    <row r="48" spans="1:12" x14ac:dyDescent="0.2">
      <c r="A48" s="15"/>
      <c r="B48" s="17"/>
      <c r="C48" s="22"/>
      <c r="D48" s="17"/>
      <c r="E48" s="22"/>
      <c r="F48" s="17"/>
      <c r="G48" s="22"/>
      <c r="H48" s="17"/>
      <c r="I48" s="17"/>
      <c r="J48" s="13"/>
      <c r="K48" s="13"/>
      <c r="L48" s="13"/>
    </row>
    <row r="49" spans="1:12" x14ac:dyDescent="0.2">
      <c r="A49" s="15"/>
      <c r="B49" s="17"/>
      <c r="C49" s="22"/>
      <c r="D49" s="17"/>
      <c r="E49" s="22"/>
      <c r="F49" s="17"/>
      <c r="G49" s="22"/>
      <c r="H49" s="17"/>
      <c r="I49" s="17"/>
      <c r="J49" s="13"/>
      <c r="K49" s="13"/>
      <c r="L49" s="13"/>
    </row>
    <row r="50" spans="1:12" x14ac:dyDescent="0.2">
      <c r="A50" s="15"/>
      <c r="B50" s="17"/>
      <c r="C50" s="22"/>
      <c r="D50" s="17"/>
      <c r="E50" s="22"/>
      <c r="F50" s="17"/>
      <c r="G50" s="22"/>
      <c r="H50" s="17"/>
      <c r="I50" s="17"/>
      <c r="J50" s="13"/>
      <c r="K50" s="13"/>
      <c r="L50" s="13"/>
    </row>
    <row r="51" spans="1:12" x14ac:dyDescent="0.2">
      <c r="A51" s="16"/>
      <c r="B51" s="17"/>
      <c r="C51" s="22"/>
      <c r="D51" s="17"/>
      <c r="E51" s="22"/>
      <c r="F51" s="17"/>
      <c r="G51" s="22"/>
      <c r="H51" s="17"/>
      <c r="I51" s="17"/>
      <c r="J51" s="13"/>
      <c r="K51" s="13"/>
      <c r="L51" s="13"/>
    </row>
    <row r="52" spans="1:12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x14ac:dyDescent="0.2">
      <c r="D54" s="13"/>
      <c r="E54" s="13"/>
      <c r="G54" s="13"/>
      <c r="H54" s="13"/>
      <c r="I54" s="13"/>
      <c r="K54" s="13"/>
      <c r="L54" s="13"/>
    </row>
  </sheetData>
  <sortState ref="A9:H28">
    <sortCondition ref="A9"/>
  </sortState>
  <mergeCells count="12">
    <mergeCell ref="J32:L32"/>
    <mergeCell ref="A1:K1"/>
    <mergeCell ref="A2:K2"/>
    <mergeCell ref="A7:A8"/>
    <mergeCell ref="B7:C7"/>
    <mergeCell ref="D7:E7"/>
    <mergeCell ref="F7:G7"/>
    <mergeCell ref="A3:K3"/>
    <mergeCell ref="J7:K7"/>
    <mergeCell ref="A5:K5"/>
    <mergeCell ref="H7:I7"/>
    <mergeCell ref="A31:K31"/>
  </mergeCells>
  <pageMargins left="0.19685039370078741" right="0.85" top="0.39370078740157483" bottom="0.39370078740157483" header="0.31496062992125984" footer="0.31496062992125984"/>
  <pageSetup paperSize="5" scale="8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97"/>
  <sheetViews>
    <sheetView workbookViewId="0">
      <selection activeCell="A7" sqref="A7"/>
    </sheetView>
  </sheetViews>
  <sheetFormatPr baseColWidth="10" defaultRowHeight="14.25" x14ac:dyDescent="0.2"/>
  <cols>
    <col min="1" max="1" width="21.44140625" style="1" customWidth="1"/>
    <col min="2" max="2" width="11.5546875" style="1"/>
    <col min="3" max="3" width="11.88671875" style="1" bestFit="1" customWidth="1"/>
    <col min="4" max="4" width="11.5546875" style="1"/>
    <col min="5" max="5" width="11.88671875" style="1" bestFit="1" customWidth="1"/>
    <col min="6" max="10" width="11.5546875" style="1"/>
    <col min="11" max="11" width="13.21875" style="1" bestFit="1" customWidth="1"/>
    <col min="12" max="16384" width="11.5546875" style="1"/>
  </cols>
  <sheetData>
    <row r="1" spans="1:11" ht="16.5" x14ac:dyDescent="0.2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5" x14ac:dyDescent="0.2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5" spans="1:11" ht="15" customHeight="1" x14ac:dyDescent="0.2">
      <c r="A5" s="53" t="s">
        <v>39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5.75" thickBot="1" x14ac:dyDescent="0.3">
      <c r="K7" s="11" t="s">
        <v>34</v>
      </c>
    </row>
    <row r="8" spans="1:11" ht="28.5" customHeight="1" x14ac:dyDescent="0.2">
      <c r="A8" s="44" t="s">
        <v>0</v>
      </c>
      <c r="B8" s="46" t="s">
        <v>38</v>
      </c>
      <c r="C8" s="46"/>
      <c r="D8" s="46" t="s">
        <v>24</v>
      </c>
      <c r="E8" s="46"/>
      <c r="F8" s="47" t="s">
        <v>25</v>
      </c>
      <c r="G8" s="47"/>
      <c r="H8" s="47" t="s">
        <v>36</v>
      </c>
      <c r="I8" s="47"/>
      <c r="J8" s="49" t="s">
        <v>1</v>
      </c>
      <c r="K8" s="50"/>
    </row>
    <row r="9" spans="1:11" ht="15.75" thickBot="1" x14ac:dyDescent="0.3">
      <c r="A9" s="45"/>
      <c r="B9" s="4" t="s">
        <v>31</v>
      </c>
      <c r="C9" s="4" t="s">
        <v>32</v>
      </c>
      <c r="D9" s="4" t="s">
        <v>31</v>
      </c>
      <c r="E9" s="4" t="s">
        <v>32</v>
      </c>
      <c r="F9" s="4" t="s">
        <v>31</v>
      </c>
      <c r="G9" s="4" t="s">
        <v>32</v>
      </c>
      <c r="H9" s="4" t="s">
        <v>31</v>
      </c>
      <c r="I9" s="4" t="s">
        <v>32</v>
      </c>
      <c r="J9" s="4" t="s">
        <v>31</v>
      </c>
      <c r="K9" s="5" t="s">
        <v>32</v>
      </c>
    </row>
    <row r="10" spans="1:11" x14ac:dyDescent="0.2">
      <c r="A10" s="6" t="s">
        <v>2</v>
      </c>
      <c r="B10" s="7">
        <v>2.4700000000000002</v>
      </c>
      <c r="C10" s="23">
        <v>35998780</v>
      </c>
      <c r="D10" s="7">
        <v>2.4700000000000002</v>
      </c>
      <c r="E10" s="23">
        <v>15733724</v>
      </c>
      <c r="F10" s="7">
        <v>5.78</v>
      </c>
      <c r="G10" s="23">
        <v>904381</v>
      </c>
      <c r="H10" s="7">
        <v>5.78</v>
      </c>
      <c r="I10" s="23">
        <v>1845796</v>
      </c>
      <c r="J10" s="7">
        <f>K10/$K$30*100</f>
        <v>3.6233098105620885</v>
      </c>
      <c r="K10" s="34">
        <f t="shared" ref="K10:K29" si="0">C10+E10+G10+I10</f>
        <v>54482681</v>
      </c>
    </row>
    <row r="11" spans="1:11" x14ac:dyDescent="0.2">
      <c r="A11" s="8" t="s">
        <v>3</v>
      </c>
      <c r="B11" s="2">
        <v>2.81</v>
      </c>
      <c r="C11" s="24">
        <v>24562703</v>
      </c>
      <c r="D11" s="2">
        <v>2.81</v>
      </c>
      <c r="E11" s="24">
        <v>10735442</v>
      </c>
      <c r="F11" s="2">
        <v>5.08</v>
      </c>
      <c r="G11" s="24">
        <v>1326732</v>
      </c>
      <c r="H11" s="2">
        <v>5.08</v>
      </c>
      <c r="I11" s="24">
        <v>752564</v>
      </c>
      <c r="J11" s="2">
        <f t="shared" ref="J11:J29" si="1">K11/$K$30*100</f>
        <v>2.4857449410209025</v>
      </c>
      <c r="K11" s="27">
        <f t="shared" si="0"/>
        <v>37377441</v>
      </c>
    </row>
    <row r="12" spans="1:11" x14ac:dyDescent="0.2">
      <c r="A12" s="8" t="s">
        <v>4</v>
      </c>
      <c r="B12" s="2">
        <v>2.33</v>
      </c>
      <c r="C12" s="24">
        <v>23170485</v>
      </c>
      <c r="D12" s="2">
        <v>2.33</v>
      </c>
      <c r="E12" s="24">
        <v>10126955</v>
      </c>
      <c r="F12" s="2">
        <v>6.12</v>
      </c>
      <c r="G12" s="24">
        <v>1404775</v>
      </c>
      <c r="H12" s="2">
        <v>6.12</v>
      </c>
      <c r="I12" s="24">
        <v>550520</v>
      </c>
      <c r="J12" s="2">
        <f t="shared" si="1"/>
        <v>2.3444437430427754</v>
      </c>
      <c r="K12" s="27">
        <f t="shared" si="0"/>
        <v>35252735</v>
      </c>
    </row>
    <row r="13" spans="1:11" x14ac:dyDescent="0.2">
      <c r="A13" s="8" t="s">
        <v>5</v>
      </c>
      <c r="B13" s="2">
        <v>3.1</v>
      </c>
      <c r="C13" s="24">
        <v>27943804</v>
      </c>
      <c r="D13" s="2">
        <v>3.1</v>
      </c>
      <c r="E13" s="24">
        <v>12213195</v>
      </c>
      <c r="F13" s="2">
        <v>4.5999999999999996</v>
      </c>
      <c r="G13" s="24">
        <v>1166055</v>
      </c>
      <c r="H13" s="2">
        <v>4.5999999999999996</v>
      </c>
      <c r="I13" s="24">
        <v>4678890</v>
      </c>
      <c r="J13" s="2">
        <f t="shared" si="1"/>
        <v>3.0593078743707158</v>
      </c>
      <c r="K13" s="27">
        <f t="shared" si="0"/>
        <v>46001944</v>
      </c>
    </row>
    <row r="14" spans="1:11" x14ac:dyDescent="0.2">
      <c r="A14" s="8" t="s">
        <v>6</v>
      </c>
      <c r="B14" s="2">
        <v>4.6399999999999997</v>
      </c>
      <c r="C14" s="24">
        <v>46142082</v>
      </c>
      <c r="D14" s="2">
        <v>4.6399999999999997</v>
      </c>
      <c r="E14" s="24">
        <v>20166983</v>
      </c>
      <c r="F14" s="2">
        <v>3.07</v>
      </c>
      <c r="G14" s="24">
        <v>704683</v>
      </c>
      <c r="H14" s="2">
        <v>3.07</v>
      </c>
      <c r="I14" s="24">
        <v>3374848</v>
      </c>
      <c r="J14" s="2">
        <f t="shared" si="1"/>
        <v>4.6811149113328572</v>
      </c>
      <c r="K14" s="27">
        <f t="shared" si="0"/>
        <v>70388596</v>
      </c>
    </row>
    <row r="15" spans="1:11" x14ac:dyDescent="0.2">
      <c r="A15" s="8" t="s">
        <v>7</v>
      </c>
      <c r="B15" s="2">
        <v>39</v>
      </c>
      <c r="C15" s="24">
        <v>14916621</v>
      </c>
      <c r="D15" s="2">
        <v>39</v>
      </c>
      <c r="E15" s="24">
        <v>6519499</v>
      </c>
      <c r="F15" s="2">
        <v>0.37</v>
      </c>
      <c r="G15" s="24">
        <v>2182910</v>
      </c>
      <c r="H15" s="2">
        <v>0.37</v>
      </c>
      <c r="I15" s="24">
        <v>1625276</v>
      </c>
      <c r="J15" s="2">
        <f t="shared" si="1"/>
        <v>1.6788443577259238</v>
      </c>
      <c r="K15" s="27">
        <f t="shared" si="0"/>
        <v>25244306</v>
      </c>
    </row>
    <row r="16" spans="1:11" x14ac:dyDescent="0.2">
      <c r="A16" s="8" t="s">
        <v>8</v>
      </c>
      <c r="B16" s="2">
        <v>3.79</v>
      </c>
      <c r="C16" s="24">
        <v>15214954</v>
      </c>
      <c r="D16" s="2">
        <v>3.79</v>
      </c>
      <c r="E16" s="24">
        <v>6649889</v>
      </c>
      <c r="F16" s="2">
        <v>3.77</v>
      </c>
      <c r="G16" s="24">
        <v>2141593</v>
      </c>
      <c r="H16" s="2">
        <v>3.77</v>
      </c>
      <c r="I16" s="24">
        <v>560272</v>
      </c>
      <c r="J16" s="2">
        <f t="shared" si="1"/>
        <v>1.633781460013213</v>
      </c>
      <c r="K16" s="27">
        <f t="shared" si="0"/>
        <v>24566708</v>
      </c>
    </row>
    <row r="17" spans="1:11" x14ac:dyDescent="0.2">
      <c r="A17" s="8" t="s">
        <v>9</v>
      </c>
      <c r="B17" s="2">
        <v>1.5</v>
      </c>
      <c r="C17" s="24">
        <v>31424349</v>
      </c>
      <c r="D17" s="2">
        <v>1.5</v>
      </c>
      <c r="E17" s="24">
        <v>13734411</v>
      </c>
      <c r="F17" s="2">
        <v>9.51</v>
      </c>
      <c r="G17" s="24">
        <v>1037513</v>
      </c>
      <c r="H17" s="2">
        <v>9.51</v>
      </c>
      <c r="I17" s="24">
        <v>1372070</v>
      </c>
      <c r="J17" s="2">
        <f t="shared" si="1"/>
        <v>3.1634794892726079</v>
      </c>
      <c r="K17" s="27">
        <f t="shared" si="0"/>
        <v>47568343</v>
      </c>
    </row>
    <row r="18" spans="1:11" x14ac:dyDescent="0.2">
      <c r="A18" s="8" t="s">
        <v>10</v>
      </c>
      <c r="B18" s="2">
        <v>1.53</v>
      </c>
      <c r="C18" s="24">
        <v>27943804</v>
      </c>
      <c r="D18" s="2">
        <v>1.53</v>
      </c>
      <c r="E18" s="24">
        <v>12213195</v>
      </c>
      <c r="F18" s="2">
        <v>9.33</v>
      </c>
      <c r="G18" s="24">
        <v>1166055</v>
      </c>
      <c r="H18" s="2">
        <v>9.33</v>
      </c>
      <c r="I18" s="24">
        <v>853477</v>
      </c>
      <c r="J18" s="2">
        <f t="shared" si="1"/>
        <v>2.8049030580520813</v>
      </c>
      <c r="K18" s="27">
        <f t="shared" si="0"/>
        <v>42176531</v>
      </c>
    </row>
    <row r="19" spans="1:11" x14ac:dyDescent="0.2">
      <c r="A19" s="8" t="s">
        <v>11</v>
      </c>
      <c r="B19" s="2">
        <v>3.5</v>
      </c>
      <c r="C19" s="24">
        <v>15911063</v>
      </c>
      <c r="D19" s="2">
        <v>3.5</v>
      </c>
      <c r="E19" s="24">
        <v>6954132</v>
      </c>
      <c r="F19" s="2">
        <v>4.08</v>
      </c>
      <c r="G19" s="24">
        <v>2047482</v>
      </c>
      <c r="H19" s="2">
        <v>4.08</v>
      </c>
      <c r="I19" s="24">
        <v>641110</v>
      </c>
      <c r="J19" s="2">
        <f t="shared" si="1"/>
        <v>1.6994260457578059</v>
      </c>
      <c r="K19" s="27">
        <f t="shared" si="0"/>
        <v>25553787</v>
      </c>
    </row>
    <row r="20" spans="1:11" x14ac:dyDescent="0.2">
      <c r="A20" s="8" t="s">
        <v>12</v>
      </c>
      <c r="B20" s="2">
        <v>3.16</v>
      </c>
      <c r="C20" s="24">
        <v>28242136</v>
      </c>
      <c r="D20" s="2">
        <v>3.16</v>
      </c>
      <c r="E20" s="24">
        <v>12343585</v>
      </c>
      <c r="F20" s="2">
        <v>4.5199999999999996</v>
      </c>
      <c r="G20" s="24">
        <v>1152282</v>
      </c>
      <c r="H20" s="2">
        <v>4.5199999999999996</v>
      </c>
      <c r="I20" s="24">
        <v>1711519</v>
      </c>
      <c r="J20" s="2">
        <f t="shared" si="1"/>
        <v>2.8895619018240546</v>
      </c>
      <c r="K20" s="27">
        <f t="shared" si="0"/>
        <v>43449522</v>
      </c>
    </row>
    <row r="21" spans="1:11" x14ac:dyDescent="0.2">
      <c r="A21" s="8" t="s">
        <v>13</v>
      </c>
      <c r="B21" s="2">
        <v>2.81</v>
      </c>
      <c r="C21" s="24">
        <v>33114899</v>
      </c>
      <c r="D21" s="2">
        <v>2.81</v>
      </c>
      <c r="E21" s="24">
        <v>14473288</v>
      </c>
      <c r="F21" s="2">
        <v>5.08</v>
      </c>
      <c r="G21" s="24">
        <v>984719</v>
      </c>
      <c r="H21" s="2">
        <v>5.08</v>
      </c>
      <c r="I21" s="24">
        <v>1116013</v>
      </c>
      <c r="J21" s="2">
        <f t="shared" si="1"/>
        <v>3.3045060262163855</v>
      </c>
      <c r="K21" s="27">
        <f t="shared" si="0"/>
        <v>49688919</v>
      </c>
    </row>
    <row r="22" spans="1:11" x14ac:dyDescent="0.2">
      <c r="A22" s="8" t="s">
        <v>14</v>
      </c>
      <c r="B22" s="2">
        <v>1.6</v>
      </c>
      <c r="C22" s="24">
        <v>46639303</v>
      </c>
      <c r="D22" s="2">
        <v>1.6</v>
      </c>
      <c r="E22" s="24">
        <v>20384300</v>
      </c>
      <c r="F22" s="2">
        <v>8.92</v>
      </c>
      <c r="G22" s="24">
        <v>697797</v>
      </c>
      <c r="H22" s="2">
        <v>8.92</v>
      </c>
      <c r="I22" s="24">
        <v>1997875</v>
      </c>
      <c r="J22" s="2">
        <f t="shared" si="1"/>
        <v>4.636602466254848</v>
      </c>
      <c r="K22" s="27">
        <f t="shared" si="0"/>
        <v>69719275</v>
      </c>
    </row>
    <row r="23" spans="1:11" x14ac:dyDescent="0.2">
      <c r="A23" s="8" t="s">
        <v>26</v>
      </c>
      <c r="B23" s="2">
        <v>8.34</v>
      </c>
      <c r="C23" s="24">
        <v>21181602</v>
      </c>
      <c r="D23" s="2">
        <v>8.34</v>
      </c>
      <c r="E23" s="24">
        <v>9257689</v>
      </c>
      <c r="F23" s="2">
        <v>1.7</v>
      </c>
      <c r="G23" s="24">
        <v>1537907</v>
      </c>
      <c r="H23" s="2">
        <v>1.7</v>
      </c>
      <c r="I23" s="24">
        <v>378668</v>
      </c>
      <c r="J23" s="2">
        <f t="shared" si="1"/>
        <v>2.1517907077119114</v>
      </c>
      <c r="K23" s="27">
        <f t="shared" si="0"/>
        <v>32355866</v>
      </c>
    </row>
    <row r="24" spans="1:11" x14ac:dyDescent="0.2">
      <c r="A24" s="8" t="s">
        <v>15</v>
      </c>
      <c r="B24" s="2">
        <v>2.84</v>
      </c>
      <c r="C24" s="24">
        <v>27943804</v>
      </c>
      <c r="D24" s="2">
        <v>2.84</v>
      </c>
      <c r="E24" s="24">
        <v>12213195</v>
      </c>
      <c r="F24" s="2">
        <v>5.0199999999999996</v>
      </c>
      <c r="G24" s="24">
        <v>1166055</v>
      </c>
      <c r="H24" s="2">
        <v>5.0199999999999996</v>
      </c>
      <c r="I24" s="24">
        <v>1151290</v>
      </c>
      <c r="J24" s="2">
        <f t="shared" si="1"/>
        <v>2.8247087787840135</v>
      </c>
      <c r="K24" s="27">
        <f t="shared" si="0"/>
        <v>42474344</v>
      </c>
    </row>
    <row r="25" spans="1:11" x14ac:dyDescent="0.2">
      <c r="A25" s="8" t="s">
        <v>16</v>
      </c>
      <c r="B25" s="2">
        <v>3.33</v>
      </c>
      <c r="C25" s="24">
        <v>82936415</v>
      </c>
      <c r="D25" s="2">
        <v>3.33</v>
      </c>
      <c r="E25" s="24">
        <v>36248414</v>
      </c>
      <c r="F25" s="2">
        <v>4.29</v>
      </c>
      <c r="G25" s="24">
        <v>390215</v>
      </c>
      <c r="H25" s="2">
        <v>4.29</v>
      </c>
      <c r="I25" s="24">
        <v>4497435</v>
      </c>
      <c r="J25" s="2">
        <f t="shared" si="1"/>
        <v>8.2513015536342404</v>
      </c>
      <c r="K25" s="27">
        <f t="shared" si="0"/>
        <v>124072479</v>
      </c>
    </row>
    <row r="26" spans="1:11" x14ac:dyDescent="0.2">
      <c r="A26" s="8" t="s">
        <v>17</v>
      </c>
      <c r="B26" s="2">
        <v>4.6900000000000004</v>
      </c>
      <c r="C26" s="24">
        <v>34805450</v>
      </c>
      <c r="D26" s="2">
        <v>4.6900000000000004</v>
      </c>
      <c r="E26" s="24">
        <v>15212164</v>
      </c>
      <c r="F26" s="2">
        <v>3.04</v>
      </c>
      <c r="G26" s="24">
        <v>936516</v>
      </c>
      <c r="H26" s="2">
        <v>3.04</v>
      </c>
      <c r="I26" s="24">
        <v>1980314</v>
      </c>
      <c r="J26" s="2">
        <f t="shared" si="1"/>
        <v>3.5203460391725114</v>
      </c>
      <c r="K26" s="27">
        <f t="shared" si="0"/>
        <v>52934444</v>
      </c>
    </row>
    <row r="27" spans="1:11" x14ac:dyDescent="0.2">
      <c r="A27" s="8" t="s">
        <v>18</v>
      </c>
      <c r="B27" s="2">
        <v>3.62</v>
      </c>
      <c r="C27" s="24">
        <v>387832156</v>
      </c>
      <c r="D27" s="2">
        <v>3.62</v>
      </c>
      <c r="E27" s="24">
        <v>169506973</v>
      </c>
      <c r="F27" s="2">
        <v>3.94</v>
      </c>
      <c r="G27" s="24">
        <v>84929</v>
      </c>
      <c r="H27" s="2">
        <v>3.94</v>
      </c>
      <c r="I27" s="24">
        <v>18745230</v>
      </c>
      <c r="J27" s="2">
        <f t="shared" si="1"/>
        <v>38.317494576945897</v>
      </c>
      <c r="K27" s="27">
        <f t="shared" si="0"/>
        <v>576169288</v>
      </c>
    </row>
    <row r="28" spans="1:11" x14ac:dyDescent="0.2">
      <c r="A28" s="8" t="s">
        <v>19</v>
      </c>
      <c r="B28" s="2">
        <v>2.13</v>
      </c>
      <c r="C28" s="24">
        <v>37689330</v>
      </c>
      <c r="D28" s="2">
        <v>2.13</v>
      </c>
      <c r="E28" s="24">
        <v>16472601</v>
      </c>
      <c r="F28" s="2">
        <v>6.7</v>
      </c>
      <c r="G28" s="24">
        <v>865360</v>
      </c>
      <c r="H28" s="2">
        <v>6.7</v>
      </c>
      <c r="I28" s="24">
        <v>1515297</v>
      </c>
      <c r="J28" s="2">
        <f t="shared" si="1"/>
        <v>3.760301623463981</v>
      </c>
      <c r="K28" s="27">
        <f t="shared" si="0"/>
        <v>56542588</v>
      </c>
    </row>
    <row r="29" spans="1:11" ht="15" thickBot="1" x14ac:dyDescent="0.25">
      <c r="A29" s="9" t="s">
        <v>20</v>
      </c>
      <c r="B29" s="10">
        <v>2.81</v>
      </c>
      <c r="C29" s="25">
        <v>30827684</v>
      </c>
      <c r="D29" s="10">
        <v>2.81</v>
      </c>
      <c r="E29" s="25">
        <v>13473631</v>
      </c>
      <c r="F29" s="10">
        <v>5.08</v>
      </c>
      <c r="G29" s="25">
        <v>1055876</v>
      </c>
      <c r="H29" s="10">
        <v>5.08</v>
      </c>
      <c r="I29" s="25">
        <v>2294623</v>
      </c>
      <c r="J29" s="10">
        <f t="shared" si="1"/>
        <v>3.169030634841187</v>
      </c>
      <c r="K29" s="35">
        <f t="shared" si="0"/>
        <v>47651814</v>
      </c>
    </row>
    <row r="30" spans="1:11" ht="15.75" thickBot="1" x14ac:dyDescent="0.3">
      <c r="A30" s="3" t="s">
        <v>1</v>
      </c>
      <c r="B30" s="29">
        <f>SUM(B10:B29)</f>
        <v>100</v>
      </c>
      <c r="C30" s="29">
        <f>SUM(C10:C29)</f>
        <v>994441424</v>
      </c>
      <c r="D30" s="29">
        <f t="shared" ref="D30:G30" si="2">SUM(D10:D29)</f>
        <v>100</v>
      </c>
      <c r="E30" s="29">
        <f t="shared" si="2"/>
        <v>434633265</v>
      </c>
      <c r="F30" s="29">
        <f t="shared" si="2"/>
        <v>100</v>
      </c>
      <c r="G30" s="29">
        <f t="shared" si="2"/>
        <v>22953835</v>
      </c>
      <c r="H30" s="29">
        <f t="shared" ref="H30:I30" si="3">SUM(H10:H29)</f>
        <v>100</v>
      </c>
      <c r="I30" s="29">
        <f t="shared" si="3"/>
        <v>51643087</v>
      </c>
      <c r="J30" s="31">
        <f>SUM(J10:J29)</f>
        <v>100.00000000000003</v>
      </c>
      <c r="K30" s="30">
        <f>SUM(K10:K29)</f>
        <v>1503671611</v>
      </c>
    </row>
    <row r="32" spans="1:11" ht="42.75" customHeight="1" x14ac:dyDescent="0.2">
      <c r="A32" s="52" t="s">
        <v>42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11" x14ac:dyDescent="0.2">
      <c r="C33" s="13"/>
      <c r="D33" s="13"/>
      <c r="H33" s="13"/>
      <c r="I33" s="13"/>
      <c r="J33" s="13"/>
      <c r="K33" s="13"/>
    </row>
    <row r="34" spans="1:11" x14ac:dyDescent="0.2">
      <c r="A34" s="15" t="s">
        <v>43</v>
      </c>
      <c r="C34" s="28"/>
      <c r="D34" s="13"/>
      <c r="E34" s="28"/>
      <c r="F34" s="28"/>
      <c r="G34" s="28"/>
      <c r="H34" s="28"/>
      <c r="I34" s="28"/>
      <c r="J34" s="13"/>
      <c r="K34" s="13"/>
    </row>
    <row r="35" spans="1:11" x14ac:dyDescent="0.2">
      <c r="C35" s="28"/>
      <c r="D35" s="13"/>
      <c r="E35" s="28"/>
      <c r="G35" s="28"/>
      <c r="H35" s="13"/>
      <c r="I35" s="28"/>
      <c r="J35" s="13"/>
      <c r="K35" s="13"/>
    </row>
    <row r="36" spans="1:11" x14ac:dyDescent="0.2">
      <c r="C36" s="28"/>
      <c r="D36" s="13"/>
      <c r="E36" s="28"/>
      <c r="G36" s="28"/>
      <c r="H36" s="13"/>
      <c r="I36" s="28"/>
      <c r="J36" s="13"/>
      <c r="K36" s="13"/>
    </row>
    <row r="37" spans="1:11" x14ac:dyDescent="0.2">
      <c r="C37" s="28"/>
      <c r="D37" s="13"/>
      <c r="E37" s="28"/>
      <c r="G37" s="28"/>
      <c r="H37" s="13"/>
      <c r="I37" s="28"/>
      <c r="J37" s="13"/>
      <c r="K37" s="13"/>
    </row>
    <row r="38" spans="1:11" x14ac:dyDescent="0.2">
      <c r="C38" s="28"/>
      <c r="D38" s="13"/>
      <c r="E38" s="28"/>
      <c r="G38" s="28"/>
      <c r="H38" s="13"/>
      <c r="I38" s="28"/>
      <c r="J38" s="13"/>
      <c r="K38" s="13"/>
    </row>
    <row r="39" spans="1:11" x14ac:dyDescent="0.2">
      <c r="C39" s="28"/>
      <c r="D39" s="13"/>
      <c r="E39" s="28"/>
      <c r="G39" s="28"/>
      <c r="H39" s="13"/>
      <c r="I39" s="28"/>
      <c r="J39" s="13"/>
      <c r="K39" s="13"/>
    </row>
    <row r="40" spans="1:11" x14ac:dyDescent="0.2">
      <c r="C40" s="28"/>
      <c r="D40" s="13"/>
      <c r="E40" s="28"/>
      <c r="G40" s="28"/>
      <c r="H40" s="13"/>
      <c r="I40" s="28"/>
      <c r="J40" s="13"/>
      <c r="K40" s="13"/>
    </row>
    <row r="41" spans="1:11" x14ac:dyDescent="0.2">
      <c r="C41" s="28"/>
      <c r="D41" s="13"/>
      <c r="E41" s="28"/>
      <c r="G41" s="28"/>
      <c r="H41" s="13"/>
      <c r="I41" s="28"/>
      <c r="J41" s="13"/>
      <c r="K41" s="13"/>
    </row>
    <row r="42" spans="1:11" x14ac:dyDescent="0.2">
      <c r="C42" s="28"/>
      <c r="D42" s="13"/>
      <c r="E42" s="28"/>
      <c r="G42" s="28"/>
      <c r="H42" s="13"/>
      <c r="I42" s="28"/>
      <c r="J42" s="13"/>
      <c r="K42" s="13"/>
    </row>
    <row r="43" spans="1:11" x14ac:dyDescent="0.2">
      <c r="C43" s="28"/>
      <c r="D43" s="13"/>
      <c r="E43" s="28"/>
      <c r="G43" s="28"/>
      <c r="H43" s="13"/>
      <c r="I43" s="28"/>
      <c r="J43" s="13"/>
      <c r="K43" s="13"/>
    </row>
    <row r="44" spans="1:11" x14ac:dyDescent="0.2">
      <c r="C44" s="28"/>
      <c r="D44" s="13"/>
      <c r="E44" s="28"/>
      <c r="G44" s="28"/>
      <c r="H44" s="13"/>
      <c r="I44" s="28"/>
      <c r="J44" s="13"/>
      <c r="K44" s="13"/>
    </row>
    <row r="45" spans="1:11" x14ac:dyDescent="0.2">
      <c r="C45" s="28"/>
      <c r="D45" s="13"/>
      <c r="E45" s="28"/>
      <c r="G45" s="28"/>
      <c r="H45" s="13"/>
      <c r="I45" s="28"/>
      <c r="J45" s="13"/>
      <c r="K45" s="13"/>
    </row>
    <row r="46" spans="1:11" x14ac:dyDescent="0.2">
      <c r="C46" s="28"/>
      <c r="D46" s="13"/>
      <c r="E46" s="28"/>
      <c r="G46" s="28"/>
      <c r="H46" s="13"/>
      <c r="I46" s="28"/>
      <c r="J46" s="13"/>
      <c r="K46" s="13"/>
    </row>
    <row r="47" spans="1:11" x14ac:dyDescent="0.2">
      <c r="C47" s="28"/>
      <c r="D47" s="13"/>
      <c r="E47" s="28"/>
      <c r="G47" s="28"/>
      <c r="H47" s="13"/>
      <c r="I47" s="28"/>
      <c r="J47" s="13"/>
      <c r="K47" s="13"/>
    </row>
    <row r="48" spans="1:11" x14ac:dyDescent="0.2">
      <c r="C48" s="28"/>
      <c r="D48" s="13"/>
      <c r="E48" s="28"/>
      <c r="G48" s="28"/>
      <c r="H48" s="13"/>
      <c r="I48" s="28"/>
      <c r="J48" s="13"/>
      <c r="K48" s="13"/>
    </row>
    <row r="49" spans="1:11" x14ac:dyDescent="0.2">
      <c r="C49" s="28"/>
      <c r="D49" s="13"/>
      <c r="E49" s="28"/>
      <c r="G49" s="28"/>
      <c r="H49" s="13"/>
      <c r="I49" s="28"/>
      <c r="J49" s="13"/>
      <c r="K49" s="13"/>
    </row>
    <row r="50" spans="1:11" x14ac:dyDescent="0.2">
      <c r="C50" s="28"/>
      <c r="D50" s="13"/>
      <c r="E50" s="28"/>
      <c r="G50" s="28"/>
      <c r="H50" s="13"/>
      <c r="I50" s="28"/>
      <c r="J50" s="13"/>
      <c r="K50" s="13"/>
    </row>
    <row r="51" spans="1:11" x14ac:dyDescent="0.2">
      <c r="C51" s="28"/>
      <c r="D51" s="13"/>
      <c r="E51" s="28"/>
      <c r="G51" s="28"/>
      <c r="H51" s="13"/>
      <c r="I51" s="28"/>
      <c r="J51" s="13"/>
      <c r="K51" s="13"/>
    </row>
    <row r="52" spans="1:11" x14ac:dyDescent="0.2">
      <c r="A52" s="13"/>
      <c r="B52" s="13"/>
      <c r="C52" s="28"/>
      <c r="D52" s="13"/>
      <c r="E52" s="28"/>
      <c r="G52" s="28"/>
      <c r="H52" s="13"/>
      <c r="I52" s="28"/>
      <c r="J52" s="13"/>
      <c r="K52" s="13"/>
    </row>
    <row r="53" spans="1:11" x14ac:dyDescent="0.2">
      <c r="H53" s="13"/>
      <c r="I53" s="13"/>
      <c r="J53" s="13"/>
      <c r="K53" s="13"/>
    </row>
    <row r="55" spans="1:11" x14ac:dyDescent="0.2">
      <c r="A55" s="13"/>
      <c r="B55" s="13"/>
      <c r="C55" s="13"/>
      <c r="D55" s="13"/>
    </row>
    <row r="56" spans="1:11" x14ac:dyDescent="0.2">
      <c r="A56" s="13"/>
      <c r="B56" s="13"/>
      <c r="C56" s="13"/>
      <c r="D56" s="13"/>
    </row>
    <row r="57" spans="1:11" x14ac:dyDescent="0.2">
      <c r="A57" s="13"/>
      <c r="B57" s="13"/>
      <c r="C57" s="13"/>
      <c r="D57" s="13"/>
    </row>
    <row r="58" spans="1:11" x14ac:dyDescent="0.2">
      <c r="A58" s="13"/>
      <c r="B58" s="13"/>
      <c r="C58" s="13"/>
      <c r="D58" s="13"/>
    </row>
    <row r="59" spans="1:11" x14ac:dyDescent="0.2">
      <c r="A59" s="13"/>
      <c r="B59" s="13"/>
      <c r="C59" s="13"/>
      <c r="D59" s="13"/>
    </row>
    <row r="60" spans="1:11" x14ac:dyDescent="0.2">
      <c r="A60" s="13"/>
      <c r="B60" s="13"/>
      <c r="C60" s="13"/>
      <c r="D60" s="13"/>
    </row>
    <row r="61" spans="1:11" x14ac:dyDescent="0.2">
      <c r="A61" s="13"/>
      <c r="B61" s="13"/>
      <c r="C61" s="13"/>
      <c r="D61" s="13"/>
    </row>
    <row r="62" spans="1:11" x14ac:dyDescent="0.2">
      <c r="A62" s="13"/>
      <c r="B62" s="13"/>
      <c r="C62" s="13"/>
      <c r="D62" s="13"/>
    </row>
    <row r="63" spans="1:11" x14ac:dyDescent="0.2">
      <c r="A63" s="13"/>
      <c r="B63" s="13"/>
      <c r="C63" s="13"/>
      <c r="D63" s="13"/>
    </row>
    <row r="64" spans="1:11" x14ac:dyDescent="0.2">
      <c r="A64" s="13"/>
      <c r="B64" s="13"/>
      <c r="C64" s="13"/>
      <c r="D64" s="13"/>
    </row>
    <row r="65" spans="1:4" x14ac:dyDescent="0.2">
      <c r="A65" s="13"/>
      <c r="B65" s="13"/>
      <c r="C65" s="13"/>
      <c r="D65" s="13"/>
    </row>
    <row r="66" spans="1:4" x14ac:dyDescent="0.2">
      <c r="A66" s="13"/>
      <c r="B66" s="13"/>
      <c r="C66" s="13"/>
      <c r="D66" s="13"/>
    </row>
    <row r="67" spans="1:4" x14ac:dyDescent="0.2">
      <c r="A67" s="13"/>
      <c r="B67" s="13"/>
      <c r="C67" s="13"/>
      <c r="D67" s="13"/>
    </row>
    <row r="68" spans="1:4" x14ac:dyDescent="0.2">
      <c r="A68" s="13"/>
      <c r="B68" s="13"/>
      <c r="C68" s="13"/>
      <c r="D68" s="13"/>
    </row>
    <row r="69" spans="1:4" x14ac:dyDescent="0.2">
      <c r="A69" s="13"/>
      <c r="B69" s="13"/>
      <c r="C69" s="13"/>
      <c r="D69" s="13"/>
    </row>
    <row r="70" spans="1:4" x14ac:dyDescent="0.2">
      <c r="A70" s="13"/>
      <c r="B70" s="13"/>
      <c r="C70" s="13"/>
      <c r="D70" s="13"/>
    </row>
    <row r="71" spans="1:4" x14ac:dyDescent="0.2">
      <c r="A71" s="13"/>
      <c r="B71" s="13"/>
      <c r="C71" s="13"/>
      <c r="D71" s="13"/>
    </row>
    <row r="72" spans="1:4" x14ac:dyDescent="0.2">
      <c r="A72" s="13"/>
      <c r="B72" s="13"/>
      <c r="C72" s="13"/>
      <c r="D72" s="13"/>
    </row>
    <row r="73" spans="1:4" x14ac:dyDescent="0.2">
      <c r="A73" s="13"/>
      <c r="B73" s="13"/>
      <c r="C73" s="13"/>
      <c r="D73" s="13"/>
    </row>
    <row r="74" spans="1:4" x14ac:dyDescent="0.2">
      <c r="A74" s="13"/>
      <c r="B74" s="13"/>
      <c r="C74" s="13"/>
      <c r="D74" s="13"/>
    </row>
    <row r="75" spans="1:4" x14ac:dyDescent="0.2">
      <c r="A75" s="13"/>
      <c r="B75" s="13"/>
      <c r="C75" s="13"/>
      <c r="D75" s="13"/>
    </row>
    <row r="77" spans="1:4" x14ac:dyDescent="0.2">
      <c r="A77" s="13"/>
      <c r="B77" s="13"/>
      <c r="C77" s="13"/>
      <c r="D77" s="13"/>
    </row>
    <row r="78" spans="1:4" x14ac:dyDescent="0.2">
      <c r="A78" s="13"/>
      <c r="B78" s="13"/>
      <c r="C78" s="13"/>
      <c r="D78" s="13"/>
    </row>
    <row r="79" spans="1:4" x14ac:dyDescent="0.2">
      <c r="A79" s="13"/>
      <c r="B79" s="13"/>
      <c r="C79" s="13"/>
      <c r="D79" s="13"/>
    </row>
    <row r="80" spans="1:4" x14ac:dyDescent="0.2">
      <c r="A80" s="13"/>
      <c r="B80" s="13"/>
      <c r="C80" s="13"/>
      <c r="D80" s="13"/>
    </row>
    <row r="81" spans="1:4" x14ac:dyDescent="0.2">
      <c r="A81" s="13"/>
      <c r="B81" s="13"/>
      <c r="C81" s="13"/>
      <c r="D81" s="13"/>
    </row>
    <row r="82" spans="1:4" x14ac:dyDescent="0.2">
      <c r="A82" s="13"/>
      <c r="B82" s="13"/>
      <c r="C82" s="13"/>
      <c r="D82" s="13"/>
    </row>
    <row r="83" spans="1:4" x14ac:dyDescent="0.2">
      <c r="A83" s="13"/>
      <c r="B83" s="13"/>
      <c r="C83" s="13"/>
      <c r="D83" s="13"/>
    </row>
    <row r="84" spans="1:4" x14ac:dyDescent="0.2">
      <c r="A84" s="13"/>
      <c r="B84" s="13"/>
      <c r="C84" s="13"/>
      <c r="D84" s="13"/>
    </row>
    <row r="85" spans="1:4" x14ac:dyDescent="0.2">
      <c r="A85" s="13"/>
      <c r="B85" s="13"/>
      <c r="C85" s="13"/>
      <c r="D85" s="13"/>
    </row>
    <row r="86" spans="1:4" x14ac:dyDescent="0.2">
      <c r="A86" s="13"/>
      <c r="B86" s="13"/>
      <c r="C86" s="13"/>
      <c r="D86" s="13"/>
    </row>
    <row r="87" spans="1:4" x14ac:dyDescent="0.2">
      <c r="A87" s="13"/>
      <c r="B87" s="13"/>
      <c r="C87" s="13"/>
      <c r="D87" s="13"/>
    </row>
    <row r="88" spans="1:4" x14ac:dyDescent="0.2">
      <c r="A88" s="13"/>
      <c r="B88" s="13"/>
      <c r="C88" s="13"/>
      <c r="D88" s="13"/>
    </row>
    <row r="89" spans="1:4" x14ac:dyDescent="0.2">
      <c r="A89" s="13"/>
      <c r="B89" s="13"/>
      <c r="C89" s="13"/>
      <c r="D89" s="13"/>
    </row>
    <row r="90" spans="1:4" x14ac:dyDescent="0.2">
      <c r="A90" s="13"/>
      <c r="B90" s="13"/>
      <c r="C90" s="13"/>
      <c r="D90" s="13"/>
    </row>
    <row r="91" spans="1:4" x14ac:dyDescent="0.2">
      <c r="A91" s="13"/>
      <c r="B91" s="13"/>
      <c r="C91" s="13"/>
      <c r="D91" s="13"/>
    </row>
    <row r="92" spans="1:4" x14ac:dyDescent="0.2">
      <c r="A92" s="13"/>
      <c r="B92" s="13"/>
      <c r="C92" s="13"/>
      <c r="D92" s="13"/>
    </row>
    <row r="93" spans="1:4" x14ac:dyDescent="0.2">
      <c r="A93" s="13"/>
      <c r="B93" s="13"/>
      <c r="C93" s="13"/>
      <c r="D93" s="13"/>
    </row>
    <row r="94" spans="1:4" x14ac:dyDescent="0.2">
      <c r="A94" s="13"/>
      <c r="B94" s="13"/>
      <c r="C94" s="13"/>
      <c r="D94" s="13"/>
    </row>
    <row r="95" spans="1:4" x14ac:dyDescent="0.2">
      <c r="A95" s="13"/>
      <c r="B95" s="13"/>
      <c r="C95" s="13"/>
      <c r="D95" s="13"/>
    </row>
    <row r="96" spans="1:4" x14ac:dyDescent="0.2">
      <c r="A96" s="13"/>
      <c r="B96" s="13"/>
      <c r="C96" s="13"/>
      <c r="D96" s="13"/>
    </row>
    <row r="97" spans="1:4" x14ac:dyDescent="0.2">
      <c r="A97" s="13"/>
      <c r="B97" s="13"/>
      <c r="C97" s="13"/>
      <c r="D97" s="13"/>
    </row>
  </sheetData>
  <sortState ref="A10:K29">
    <sortCondition ref="A10"/>
  </sortState>
  <mergeCells count="11">
    <mergeCell ref="A32:K32"/>
    <mergeCell ref="J8:K8"/>
    <mergeCell ref="A1:K1"/>
    <mergeCell ref="A2:K2"/>
    <mergeCell ref="A3:K3"/>
    <mergeCell ref="A8:A9"/>
    <mergeCell ref="B8:C8"/>
    <mergeCell ref="D8:E8"/>
    <mergeCell ref="F8:G8"/>
    <mergeCell ref="A5:K6"/>
    <mergeCell ref="H8:I8"/>
  </mergeCells>
  <pageMargins left="0.39" right="0.39" top="0.36" bottom="0.38" header="0.31496062992125984" footer="0.31496062992125984"/>
  <pageSetup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6"/>
  <sheetViews>
    <sheetView tabSelected="1" workbookViewId="0">
      <selection activeCell="A6" sqref="A6"/>
    </sheetView>
  </sheetViews>
  <sheetFormatPr baseColWidth="10" defaultRowHeight="14.25" x14ac:dyDescent="0.2"/>
  <cols>
    <col min="1" max="1" width="33.5546875" style="1" customWidth="1"/>
    <col min="2" max="4" width="20.77734375" style="1" customWidth="1"/>
    <col min="5" max="16384" width="11.5546875" style="1"/>
  </cols>
  <sheetData>
    <row r="1" spans="1:6" ht="16.5" x14ac:dyDescent="0.25">
      <c r="A1" s="42" t="s">
        <v>27</v>
      </c>
      <c r="B1" s="42"/>
      <c r="C1" s="42"/>
      <c r="D1" s="42"/>
    </row>
    <row r="2" spans="1:6" ht="15" x14ac:dyDescent="0.2">
      <c r="A2" s="43" t="s">
        <v>28</v>
      </c>
      <c r="B2" s="43"/>
      <c r="C2" s="43"/>
      <c r="D2" s="43"/>
    </row>
    <row r="3" spans="1:6" x14ac:dyDescent="0.2">
      <c r="A3" s="48" t="s">
        <v>29</v>
      </c>
      <c r="B3" s="48"/>
      <c r="C3" s="48"/>
      <c r="D3" s="48"/>
    </row>
    <row r="5" spans="1:6" ht="30.75" customHeight="1" x14ac:dyDescent="0.2">
      <c r="A5" s="54" t="s">
        <v>23</v>
      </c>
      <c r="B5" s="54"/>
      <c r="C5" s="54"/>
      <c r="D5" s="54"/>
    </row>
    <row r="6" spans="1:6" ht="15.75" thickBot="1" x14ac:dyDescent="0.3">
      <c r="D6" s="11" t="s">
        <v>30</v>
      </c>
    </row>
    <row r="7" spans="1:6" ht="24.95" customHeight="1" x14ac:dyDescent="0.2">
      <c r="A7" s="44" t="s">
        <v>0</v>
      </c>
      <c r="B7" s="55" t="s">
        <v>35</v>
      </c>
      <c r="C7" s="55" t="s">
        <v>21</v>
      </c>
      <c r="D7" s="57" t="s">
        <v>22</v>
      </c>
      <c r="F7" s="12"/>
    </row>
    <row r="8" spans="1:6" ht="30" customHeight="1" thickBot="1" x14ac:dyDescent="0.25">
      <c r="A8" s="45"/>
      <c r="B8" s="56"/>
      <c r="C8" s="56"/>
      <c r="D8" s="58"/>
    </row>
    <row r="9" spans="1:6" x14ac:dyDescent="0.2">
      <c r="A9" s="6" t="s">
        <v>2</v>
      </c>
      <c r="B9" s="23">
        <v>54054012</v>
      </c>
      <c r="C9" s="23">
        <v>54482681</v>
      </c>
      <c r="D9" s="36">
        <f t="shared" ref="D9:D28" si="0">C9-B9</f>
        <v>428669</v>
      </c>
      <c r="F9" s="20"/>
    </row>
    <row r="10" spans="1:6" x14ac:dyDescent="0.2">
      <c r="A10" s="8" t="s">
        <v>3</v>
      </c>
      <c r="B10" s="24">
        <v>37069257</v>
      </c>
      <c r="C10" s="24">
        <v>37377441</v>
      </c>
      <c r="D10" s="37">
        <f t="shared" si="0"/>
        <v>308184</v>
      </c>
      <c r="F10" s="20"/>
    </row>
    <row r="11" spans="1:6" x14ac:dyDescent="0.2">
      <c r="A11" s="8" t="s">
        <v>4</v>
      </c>
      <c r="B11" s="24">
        <v>34958420</v>
      </c>
      <c r="C11" s="24">
        <v>35252735</v>
      </c>
      <c r="D11" s="37">
        <f t="shared" si="0"/>
        <v>294315</v>
      </c>
      <c r="F11" s="20"/>
    </row>
    <row r="12" spans="1:6" x14ac:dyDescent="0.2">
      <c r="A12" s="8" t="s">
        <v>5</v>
      </c>
      <c r="B12" s="24">
        <v>45672948</v>
      </c>
      <c r="C12" s="24">
        <v>46001944</v>
      </c>
      <c r="D12" s="37">
        <f t="shared" si="0"/>
        <v>328996</v>
      </c>
      <c r="F12" s="20"/>
    </row>
    <row r="13" spans="1:6" x14ac:dyDescent="0.2">
      <c r="A13" s="8" t="s">
        <v>6</v>
      </c>
      <c r="B13" s="24">
        <v>69851961</v>
      </c>
      <c r="C13" s="24">
        <v>70388596</v>
      </c>
      <c r="D13" s="37">
        <f t="shared" si="0"/>
        <v>536635</v>
      </c>
      <c r="F13" s="20"/>
    </row>
    <row r="14" spans="1:6" x14ac:dyDescent="0.2">
      <c r="A14" s="8" t="s">
        <v>7</v>
      </c>
      <c r="B14" s="24">
        <v>25035680</v>
      </c>
      <c r="C14" s="24">
        <v>25244306</v>
      </c>
      <c r="D14" s="37">
        <f t="shared" si="0"/>
        <v>208626</v>
      </c>
      <c r="F14" s="20"/>
    </row>
    <row r="15" spans="1:6" x14ac:dyDescent="0.2">
      <c r="A15" s="8" t="s">
        <v>8</v>
      </c>
      <c r="B15" s="24">
        <v>24350945</v>
      </c>
      <c r="C15" s="24">
        <v>24566708</v>
      </c>
      <c r="D15" s="37">
        <f t="shared" si="0"/>
        <v>215763</v>
      </c>
      <c r="F15" s="20"/>
    </row>
    <row r="16" spans="1:6" x14ac:dyDescent="0.2">
      <c r="A16" s="8" t="s">
        <v>9</v>
      </c>
      <c r="B16" s="24">
        <v>47188394</v>
      </c>
      <c r="C16" s="24">
        <v>47568343</v>
      </c>
      <c r="D16" s="37">
        <f t="shared" si="0"/>
        <v>379949</v>
      </c>
      <c r="F16" s="20"/>
    </row>
    <row r="17" spans="1:6" x14ac:dyDescent="0.2">
      <c r="A17" s="8" t="s">
        <v>10</v>
      </c>
      <c r="B17" s="24">
        <v>41832484</v>
      </c>
      <c r="C17" s="24">
        <v>42176531</v>
      </c>
      <c r="D17" s="37">
        <f t="shared" si="0"/>
        <v>344047</v>
      </c>
      <c r="F17" s="20"/>
    </row>
    <row r="18" spans="1:6" x14ac:dyDescent="0.2">
      <c r="A18" s="8" t="s">
        <v>11</v>
      </c>
      <c r="B18" s="24">
        <v>25332060</v>
      </c>
      <c r="C18" s="24">
        <v>25553787</v>
      </c>
      <c r="D18" s="37">
        <f t="shared" si="0"/>
        <v>221727</v>
      </c>
      <c r="F18" s="20"/>
    </row>
    <row r="19" spans="1:6" x14ac:dyDescent="0.2">
      <c r="A19" s="8" t="s">
        <v>12</v>
      </c>
      <c r="B19" s="24">
        <v>43105857</v>
      </c>
      <c r="C19" s="24">
        <v>43449522</v>
      </c>
      <c r="D19" s="37">
        <f t="shared" si="0"/>
        <v>343665</v>
      </c>
      <c r="F19" s="20"/>
    </row>
    <row r="20" spans="1:6" x14ac:dyDescent="0.2">
      <c r="A20" s="8" t="s">
        <v>13</v>
      </c>
      <c r="B20" s="24">
        <v>49289244</v>
      </c>
      <c r="C20" s="24">
        <v>49688919</v>
      </c>
      <c r="D20" s="37">
        <f t="shared" si="0"/>
        <v>399675</v>
      </c>
      <c r="F20" s="20"/>
    </row>
    <row r="21" spans="1:6" x14ac:dyDescent="0.2">
      <c r="A21" s="8" t="s">
        <v>14</v>
      </c>
      <c r="B21" s="24">
        <v>69171325</v>
      </c>
      <c r="C21" s="24">
        <v>69719275</v>
      </c>
      <c r="D21" s="37">
        <f t="shared" si="0"/>
        <v>547950</v>
      </c>
      <c r="F21" s="20"/>
    </row>
    <row r="22" spans="1:6" x14ac:dyDescent="0.2">
      <c r="A22" s="8" t="s">
        <v>26</v>
      </c>
      <c r="B22" s="24">
        <v>32081439</v>
      </c>
      <c r="C22" s="24">
        <v>32355866</v>
      </c>
      <c r="D22" s="37">
        <f t="shared" si="0"/>
        <v>274427</v>
      </c>
      <c r="F22" s="20"/>
    </row>
    <row r="23" spans="1:6" x14ac:dyDescent="0.2">
      <c r="A23" s="8" t="s">
        <v>15</v>
      </c>
      <c r="B23" s="24">
        <v>42131542</v>
      </c>
      <c r="C23" s="24">
        <v>42474344</v>
      </c>
      <c r="D23" s="37">
        <f t="shared" si="0"/>
        <v>342802</v>
      </c>
      <c r="F23" s="20"/>
    </row>
    <row r="24" spans="1:6" x14ac:dyDescent="0.2">
      <c r="A24" s="8" t="s">
        <v>16</v>
      </c>
      <c r="B24" s="24">
        <v>123118285</v>
      </c>
      <c r="C24" s="24">
        <v>124072479</v>
      </c>
      <c r="D24" s="37">
        <f t="shared" si="0"/>
        <v>954194</v>
      </c>
      <c r="F24" s="20"/>
    </row>
    <row r="25" spans="1:6" x14ac:dyDescent="0.2">
      <c r="A25" s="8" t="s">
        <v>17</v>
      </c>
      <c r="B25" s="24">
        <v>52519621</v>
      </c>
      <c r="C25" s="24">
        <v>52934444</v>
      </c>
      <c r="D25" s="37">
        <f t="shared" si="0"/>
        <v>414823</v>
      </c>
      <c r="F25" s="20"/>
    </row>
    <row r="26" spans="1:6" x14ac:dyDescent="0.2">
      <c r="A26" s="8" t="s">
        <v>18</v>
      </c>
      <c r="B26" s="24">
        <v>571727637</v>
      </c>
      <c r="C26" s="24">
        <v>576169288</v>
      </c>
      <c r="D26" s="37">
        <f t="shared" si="0"/>
        <v>4441651</v>
      </c>
      <c r="F26" s="20"/>
    </row>
    <row r="27" spans="1:6" x14ac:dyDescent="0.2">
      <c r="A27" s="8" t="s">
        <v>19</v>
      </c>
      <c r="B27" s="24">
        <v>56093613</v>
      </c>
      <c r="C27" s="24">
        <v>56542588</v>
      </c>
      <c r="D27" s="37">
        <f t="shared" si="0"/>
        <v>448975</v>
      </c>
      <c r="F27" s="20"/>
    </row>
    <row r="28" spans="1:6" ht="15" thickBot="1" x14ac:dyDescent="0.25">
      <c r="A28" s="9" t="s">
        <v>20</v>
      </c>
      <c r="B28" s="25">
        <v>47282279</v>
      </c>
      <c r="C28" s="25">
        <v>47651814</v>
      </c>
      <c r="D28" s="38">
        <f t="shared" si="0"/>
        <v>369535</v>
      </c>
      <c r="F28" s="20"/>
    </row>
    <row r="29" spans="1:6" ht="15.75" thickBot="1" x14ac:dyDescent="0.3">
      <c r="A29" s="3" t="s">
        <v>1</v>
      </c>
      <c r="B29" s="33">
        <f>SUM(B9:B28)</f>
        <v>1491867003</v>
      </c>
      <c r="C29" s="33">
        <f t="shared" ref="C29:D29" si="1">SUM(C9:C28)</f>
        <v>1503671611</v>
      </c>
      <c r="D29" s="39">
        <f t="shared" si="1"/>
        <v>11804608</v>
      </c>
      <c r="F29" s="20"/>
    </row>
    <row r="30" spans="1:6" ht="7.5" customHeight="1" x14ac:dyDescent="0.2">
      <c r="C30" s="14"/>
      <c r="F30" s="21"/>
    </row>
    <row r="31" spans="1:6" ht="63.75" customHeight="1" x14ac:dyDescent="0.2">
      <c r="A31" s="51" t="s">
        <v>41</v>
      </c>
      <c r="B31" s="51"/>
      <c r="C31" s="51"/>
      <c r="D31" s="51"/>
    </row>
    <row r="32" spans="1:6" ht="9" customHeight="1" x14ac:dyDescent="0.2">
      <c r="A32" s="15"/>
      <c r="B32" s="17"/>
      <c r="C32" s="13"/>
    </row>
    <row r="33" spans="1:3" x14ac:dyDescent="0.2">
      <c r="A33" s="15" t="s">
        <v>43</v>
      </c>
      <c r="B33" s="17"/>
      <c r="C33" s="13"/>
    </row>
    <row r="34" spans="1:3" x14ac:dyDescent="0.2">
      <c r="B34" s="13"/>
      <c r="C34" s="13"/>
    </row>
    <row r="35" spans="1:3" x14ac:dyDescent="0.2">
      <c r="B35" s="13"/>
      <c r="C35" s="13"/>
    </row>
    <row r="36" spans="1:3" x14ac:dyDescent="0.2">
      <c r="B36" s="13"/>
    </row>
  </sheetData>
  <sortState ref="A10:D28">
    <sortCondition ref="A9"/>
  </sortState>
  <mergeCells count="9">
    <mergeCell ref="A31:D31"/>
    <mergeCell ref="A1:D1"/>
    <mergeCell ref="A2:D2"/>
    <mergeCell ref="A3:D3"/>
    <mergeCell ref="A5:D5"/>
    <mergeCell ref="B7:B8"/>
    <mergeCell ref="C7:C8"/>
    <mergeCell ref="D7:D8"/>
    <mergeCell ref="A7:A8"/>
  </mergeCells>
  <pageMargins left="0.57999999999999996" right="0.70866141732283472" top="0.26" bottom="0.41" header="0.24" footer="0.31496062992125984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PROVISIONALES</vt:lpstr>
      <vt:lpstr>DEFINITIVAS</vt:lpstr>
      <vt:lpstr>SALDO AJUSTES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Anselmo Quiñones B</dc:creator>
  <cp:lastModifiedBy>Eduardo Zamora Vargas</cp:lastModifiedBy>
  <cp:lastPrinted>2015-07-28T17:40:58Z</cp:lastPrinted>
  <dcterms:created xsi:type="dcterms:W3CDTF">2015-06-09T18:03:51Z</dcterms:created>
  <dcterms:modified xsi:type="dcterms:W3CDTF">2018-11-28T18:03:50Z</dcterms:modified>
</cp:coreProperties>
</file>